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форма 6" sheetId="1" r:id="rId1"/>
  </sheets>
  <definedNames>
    <definedName name="Динамика">#REF!</definedName>
  </definedNames>
  <calcPr fullCalcOnLoad="1" refMode="R1C1"/>
</workbook>
</file>

<file path=xl/comments1.xml><?xml version="1.0" encoding="utf-8"?>
<comments xmlns="http://schemas.openxmlformats.org/spreadsheetml/2006/main">
  <authors>
    <author>Букина Светлана Александровна</author>
  </authors>
  <commentList>
    <comment ref="D68" authorId="0">
      <text>
        <r>
          <rPr>
            <b/>
            <sz val="9"/>
            <rFont val="Tahoma"/>
            <family val="2"/>
          </rPr>
          <t>без спец надбавки (211693,9) и без доп налога (52923,47) + транзит (348,42)</t>
        </r>
      </text>
    </comment>
  </commentList>
</comments>
</file>

<file path=xl/sharedStrings.xml><?xml version="1.0" encoding="utf-8"?>
<sst xmlns="http://schemas.openxmlformats.org/spreadsheetml/2006/main" count="187" uniqueCount="131">
  <si>
    <t>Информация</t>
  </si>
  <si>
    <t>об основных показателях финансово-хозяйственной</t>
  </si>
  <si>
    <r>
      <t xml:space="preserve">деятельности </t>
    </r>
    <r>
      <rPr>
        <u val="single"/>
        <sz val="11"/>
        <color indexed="8"/>
        <rFont val="Calibri"/>
        <family val="2"/>
      </rPr>
      <t xml:space="preserve">  АО "Газпром газораспределение Тверь"  </t>
    </r>
  </si>
  <si>
    <t xml:space="preserve">                                           (наименование субъекта естественной монополии)</t>
  </si>
  <si>
    <t xml:space="preserve">             по транспортировке газа по газораспределительным</t>
  </si>
  <si>
    <t>сетям на территории</t>
  </si>
  <si>
    <t xml:space="preserve">Тверской области                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</si>
  <si>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</si>
  <si>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</si>
  <si>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</si>
  <si>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</si>
  <si>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</si>
  <si>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</si>
  <si>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</si>
  <si>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</si>
  <si>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</si>
  <si>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</si>
  <si>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</si>
  <si>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</si>
  <si>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</si>
  <si>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</si>
  <si>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</si>
  <si>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</si>
  <si>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</si>
  <si>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</si>
  <si>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</si>
  <si>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</si>
  <si>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</si>
  <si>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</si>
  <si>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</si>
  <si>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</si>
  <si>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</si>
  <si>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</si>
  <si>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</si>
  <si>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</si>
  <si>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</si>
  <si>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</si>
  <si>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</si>
  <si>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</si>
  <si>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</si>
  <si>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</si>
  <si>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</si>
  <si>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</si>
  <si>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</si>
  <si>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</si>
  <si>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</si>
  <si>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</si>
  <si>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</si>
  <si>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</si>
  <si>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</si>
  <si>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</si>
  <si>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</si>
  <si>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</si>
  <si>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</si>
  <si>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</si>
  <si>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</si>
  <si>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</si>
  <si>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</si>
  <si>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</si>
  <si>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</si>
  <si>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</si>
  <si>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</si>
  <si>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</si>
  <si>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</si>
  <si>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</si>
  <si>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</si>
  <si>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</si>
  <si>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</si>
  <si>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</si>
  <si>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</si>
  <si>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</si>
  <si>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</si>
  <si>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</si>
  <si>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</si>
  <si>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</si>
  <si>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</si>
  <si>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</si>
  <si>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</si>
  <si>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</si>
  <si>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</si>
  <si>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</si>
  <si>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</si>
  <si>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</si>
  <si>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</si>
  <si>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</si>
  <si>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</si>
  <si>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</si>
  <si>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</si>
  <si>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</si>
  <si>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</si>
  <si>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</si>
  <si>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</si>
  <si>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</si>
  <si>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</si>
  <si>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</si>
  <si>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</si>
  <si>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</si>
  <si>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</si>
  <si>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</si>
  <si>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</si>
  <si>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</si>
  <si>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</si>
  <si>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</si>
  <si>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</si>
  <si>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</si>
  <si>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</si>
  <si>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</si>
  <si>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</si>
  <si>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</si>
  <si>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</si>
  <si>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</si>
  <si>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</si>
  <si>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</si>
  <si>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</si>
  <si>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</si>
  <si>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</si>
  <si>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</si>
  <si>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</si>
  <si>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</si>
  <si>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</si>
  <si>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</si>
  <si>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</si>
  <si>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</si>
  <si>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</si>
  <si>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</si>
  <si>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</si>
  <si>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</si>
  <si>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</si>
  <si>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</si>
  <si>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за 2019 год в сфере оказания услуг</t>
  </si>
  <si>
    <t>ФАКТ 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</si>
</sst>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0" fontId="0" fillId="33" borderId="10" xfId="57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pane xSplit="3" ySplit="12" topLeftCell="D61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D74" sqref="D74:D75"/>
    </sheetView>
  </sheetViews>
  <sheetFormatPr defaultColWidth="9.140625" defaultRowHeight="15"/>
  <cols>
    <col min="1" max="1" width="11.00390625" style="0" customWidth="1"/>
    <col min="2" max="2" width="55.8515625" style="0" customWidth="1"/>
    <col min="3" max="3" width="10.8515625" style="0" customWidth="1"/>
    <col min="4" max="4" width="18.140625" style="0" customWidth="1"/>
  </cols>
  <sheetData>
    <row r="1" spans="1:6" ht="15">
      <c r="A1" s="8" t="s">
        <v>0</v>
      </c>
      <c r="B1" s="8"/>
      <c r="C1" s="8"/>
      <c r="D1" s="8"/>
      <c r="E1" s="1"/>
      <c r="F1" s="1"/>
    </row>
    <row r="2" spans="1:6" ht="15">
      <c r="A2" s="8" t="s">
        <v>1</v>
      </c>
      <c r="B2" s="8"/>
      <c r="C2" s="8"/>
      <c r="D2" s="8"/>
      <c r="E2" s="1"/>
      <c r="F2" s="1"/>
    </row>
    <row r="3" spans="1:6" ht="15">
      <c r="A3" s="8" t="s">
        <v>2</v>
      </c>
      <c r="B3" s="8"/>
      <c r="C3" s="8"/>
      <c r="D3" s="8"/>
      <c r="E3" s="1"/>
      <c r="F3" s="1"/>
    </row>
    <row r="4" spans="1:6" ht="15">
      <c r="A4" s="11" t="s">
        <v>3</v>
      </c>
      <c r="B4" s="11"/>
      <c r="C4" s="11"/>
      <c r="D4" s="11"/>
      <c r="E4" s="1"/>
      <c r="F4" s="1"/>
    </row>
    <row r="5" spans="1:6" ht="18.75" customHeight="1">
      <c r="A5" s="8" t="s">
        <v>129</v>
      </c>
      <c r="B5" s="8"/>
      <c r="C5" s="8"/>
      <c r="D5" s="8"/>
      <c r="E5" s="1"/>
      <c r="F5" s="1"/>
    </row>
    <row r="6" spans="1:6" ht="20.25" customHeight="1">
      <c r="A6" s="8" t="s">
        <v>4</v>
      </c>
      <c r="B6" s="8"/>
      <c r="C6" s="8"/>
      <c r="D6" s="8"/>
      <c r="E6" s="1"/>
      <c r="F6" s="1"/>
    </row>
    <row r="7" spans="1:6" ht="15">
      <c r="A7" s="8" t="s">
        <v>5</v>
      </c>
      <c r="B7" s="8"/>
      <c r="C7" s="8"/>
      <c r="D7" s="8"/>
      <c r="E7" s="1"/>
      <c r="F7" s="1"/>
    </row>
    <row r="8" spans="1:6" ht="9.75" customHeight="1">
      <c r="A8" s="8"/>
      <c r="B8" s="8"/>
      <c r="C8" s="8"/>
      <c r="D8" s="8"/>
      <c r="E8" s="1"/>
      <c r="F8" s="1"/>
    </row>
    <row r="9" spans="1:6" ht="15">
      <c r="A9" s="9" t="s">
        <v>6</v>
      </c>
      <c r="B9" s="8"/>
      <c r="C9" s="8"/>
      <c r="D9" s="8"/>
      <c r="E9" s="1"/>
      <c r="F9" s="1"/>
    </row>
    <row r="10" spans="1:6" ht="15">
      <c r="A10" s="8" t="s">
        <v>7</v>
      </c>
      <c r="B10" s="8"/>
      <c r="C10" s="8"/>
      <c r="D10" s="8"/>
      <c r="E10" s="1"/>
      <c r="F10" s="1"/>
    </row>
    <row r="11" spans="1:6" ht="3" customHeight="1">
      <c r="A11" s="1"/>
      <c r="B11" s="1"/>
      <c r="C11" s="1"/>
      <c r="D11" s="1"/>
      <c r="E11" s="1"/>
      <c r="F11" s="1"/>
    </row>
    <row r="12" spans="1:4" ht="36.75" customHeight="1">
      <c r="A12" s="2" t="s">
        <v>8</v>
      </c>
      <c r="B12" s="2" t="s">
        <v>9</v>
      </c>
      <c r="C12" s="2" t="s">
        <v>10</v>
      </c>
      <c r="D12" s="2" t="s">
        <v>130</v>
      </c>
    </row>
    <row r="13" spans="1:4" ht="30">
      <c r="A13" s="3">
        <v>1</v>
      </c>
      <c r="B13" s="4" t="s">
        <v>11</v>
      </c>
      <c r="C13" s="2" t="s">
        <v>12</v>
      </c>
      <c r="D13" s="5">
        <f>D14+D15+D16+D21+D22</f>
        <v>1483483.467</v>
      </c>
    </row>
    <row r="14" spans="1:4" ht="15">
      <c r="A14" s="3" t="s">
        <v>13</v>
      </c>
      <c r="B14" s="4" t="s">
        <v>14</v>
      </c>
      <c r="C14" s="2" t="s">
        <v>15</v>
      </c>
      <c r="D14" s="6">
        <v>598219.35</v>
      </c>
    </row>
    <row r="15" spans="1:4" ht="15">
      <c r="A15" s="3" t="s">
        <v>16</v>
      </c>
      <c r="B15" s="4" t="s">
        <v>17</v>
      </c>
      <c r="C15" s="2" t="s">
        <v>15</v>
      </c>
      <c r="D15" s="6">
        <v>179616.258</v>
      </c>
    </row>
    <row r="16" spans="1:4" ht="15">
      <c r="A16" s="3" t="s">
        <v>18</v>
      </c>
      <c r="B16" s="4" t="s">
        <v>19</v>
      </c>
      <c r="C16" s="2" t="s">
        <v>15</v>
      </c>
      <c r="D16" s="6">
        <f>SUM(D17:D20)</f>
        <v>129611.66</v>
      </c>
    </row>
    <row r="17" spans="1:4" ht="15">
      <c r="A17" s="3" t="s">
        <v>20</v>
      </c>
      <c r="B17" s="4" t="s">
        <v>21</v>
      </c>
      <c r="C17" s="2" t="s">
        <v>15</v>
      </c>
      <c r="D17" s="6">
        <f>129611.66-D18-D19-D20</f>
        <v>86162.52000000002</v>
      </c>
    </row>
    <row r="18" spans="1:4" ht="15">
      <c r="A18" s="3" t="s">
        <v>22</v>
      </c>
      <c r="B18" s="4" t="s">
        <v>23</v>
      </c>
      <c r="C18" s="2" t="s">
        <v>15</v>
      </c>
      <c r="D18" s="6">
        <v>8519.42</v>
      </c>
    </row>
    <row r="19" spans="1:4" ht="15">
      <c r="A19" s="3" t="s">
        <v>24</v>
      </c>
      <c r="B19" s="4" t="s">
        <v>25</v>
      </c>
      <c r="C19" s="2" t="s">
        <v>15</v>
      </c>
      <c r="D19" s="6">
        <v>28243.29</v>
      </c>
    </row>
    <row r="20" spans="1:4" ht="15">
      <c r="A20" s="3" t="s">
        <v>26</v>
      </c>
      <c r="B20" s="4" t="s">
        <v>27</v>
      </c>
      <c r="C20" s="2" t="s">
        <v>15</v>
      </c>
      <c r="D20" s="6">
        <v>6686.43</v>
      </c>
    </row>
    <row r="21" spans="1:4" ht="15">
      <c r="A21" s="3" t="s">
        <v>28</v>
      </c>
      <c r="B21" s="4" t="s">
        <v>29</v>
      </c>
      <c r="C21" s="2" t="s">
        <v>15</v>
      </c>
      <c r="D21" s="6">
        <v>325261.97</v>
      </c>
    </row>
    <row r="22" spans="1:4" ht="15">
      <c r="A22" s="3" t="s">
        <v>30</v>
      </c>
      <c r="B22" s="4" t="s">
        <v>31</v>
      </c>
      <c r="C22" s="2" t="s">
        <v>15</v>
      </c>
      <c r="D22" s="6">
        <f>D23+D28+D31+D36+D46+D47</f>
        <v>250774.22900000002</v>
      </c>
    </row>
    <row r="23" spans="1:4" ht="15">
      <c r="A23" s="3" t="s">
        <v>32</v>
      </c>
      <c r="B23" s="4" t="s">
        <v>33</v>
      </c>
      <c r="C23" s="2" t="s">
        <v>15</v>
      </c>
      <c r="D23" s="6">
        <f>SUM(D24:D27)+71.089</f>
        <v>19740.779000000002</v>
      </c>
    </row>
    <row r="24" spans="1:4" ht="15">
      <c r="A24" s="3" t="s">
        <v>34</v>
      </c>
      <c r="B24" s="4" t="s">
        <v>35</v>
      </c>
      <c r="C24" s="2" t="s">
        <v>15</v>
      </c>
      <c r="D24" s="6"/>
    </row>
    <row r="25" spans="1:4" ht="30">
      <c r="A25" s="3" t="s">
        <v>36</v>
      </c>
      <c r="B25" s="4" t="s">
        <v>37</v>
      </c>
      <c r="C25" s="2" t="s">
        <v>15</v>
      </c>
      <c r="D25" s="6">
        <f>19427.7</f>
        <v>19427.7</v>
      </c>
    </row>
    <row r="26" spans="1:4" ht="45">
      <c r="A26" s="3" t="s">
        <v>38</v>
      </c>
      <c r="B26" s="4" t="s">
        <v>39</v>
      </c>
      <c r="C26" s="2" t="s">
        <v>15</v>
      </c>
      <c r="D26" s="6">
        <v>69.29</v>
      </c>
    </row>
    <row r="27" spans="1:4" ht="15">
      <c r="A27" s="3" t="s">
        <v>40</v>
      </c>
      <c r="B27" s="4" t="s">
        <v>41</v>
      </c>
      <c r="C27" s="2" t="s">
        <v>15</v>
      </c>
      <c r="D27" s="6">
        <v>172.7</v>
      </c>
    </row>
    <row r="28" spans="1:4" ht="15">
      <c r="A28" s="3" t="s">
        <v>42</v>
      </c>
      <c r="B28" s="4" t="s">
        <v>43</v>
      </c>
      <c r="C28" s="2" t="s">
        <v>15</v>
      </c>
      <c r="D28" s="6">
        <v>3095.51</v>
      </c>
    </row>
    <row r="29" spans="1:4" ht="30">
      <c r="A29" s="3" t="s">
        <v>44</v>
      </c>
      <c r="B29" s="4" t="s">
        <v>45</v>
      </c>
      <c r="C29" s="2" t="s">
        <v>15</v>
      </c>
      <c r="D29" s="6">
        <v>31.91</v>
      </c>
    </row>
    <row r="30" spans="1:4" ht="15">
      <c r="A30" s="3" t="s">
        <v>46</v>
      </c>
      <c r="B30" s="4" t="s">
        <v>47</v>
      </c>
      <c r="C30" s="2" t="s">
        <v>15</v>
      </c>
      <c r="D30" s="6">
        <v>1929.928</v>
      </c>
    </row>
    <row r="31" spans="1:4" ht="15">
      <c r="A31" s="3" t="s">
        <v>48</v>
      </c>
      <c r="B31" s="4" t="s">
        <v>49</v>
      </c>
      <c r="C31" s="2" t="s">
        <v>15</v>
      </c>
      <c r="D31" s="6">
        <f>SUM(D32:D35)</f>
        <v>123336.66</v>
      </c>
    </row>
    <row r="32" spans="1:4" ht="15">
      <c r="A32" s="3" t="s">
        <v>50</v>
      </c>
      <c r="B32" s="4" t="s">
        <v>51</v>
      </c>
      <c r="C32" s="2" t="s">
        <v>15</v>
      </c>
      <c r="D32" s="6">
        <v>120971.32</v>
      </c>
    </row>
    <row r="33" spans="1:4" ht="15">
      <c r="A33" s="3" t="s">
        <v>52</v>
      </c>
      <c r="B33" s="4" t="s">
        <v>53</v>
      </c>
      <c r="C33" s="2" t="s">
        <v>15</v>
      </c>
      <c r="D33" s="6">
        <v>113.64</v>
      </c>
    </row>
    <row r="34" spans="1:4" ht="15">
      <c r="A34" s="3" t="s">
        <v>54</v>
      </c>
      <c r="B34" s="4" t="s">
        <v>55</v>
      </c>
      <c r="C34" s="2" t="s">
        <v>15</v>
      </c>
      <c r="D34" s="6">
        <v>1760.05</v>
      </c>
    </row>
    <row r="35" spans="1:4" ht="15">
      <c r="A35" s="3" t="s">
        <v>56</v>
      </c>
      <c r="B35" s="4" t="s">
        <v>57</v>
      </c>
      <c r="C35" s="2" t="s">
        <v>15</v>
      </c>
      <c r="D35" s="6">
        <v>491.65</v>
      </c>
    </row>
    <row r="36" spans="1:4" ht="15">
      <c r="A36" s="3" t="s">
        <v>58</v>
      </c>
      <c r="B36" s="4" t="s">
        <v>59</v>
      </c>
      <c r="C36" s="2" t="s">
        <v>15</v>
      </c>
      <c r="D36" s="6">
        <f>D37+D38+D39+D40+D41</f>
        <v>76706.5</v>
      </c>
    </row>
    <row r="37" spans="1:4" ht="15">
      <c r="A37" s="3" t="s">
        <v>60</v>
      </c>
      <c r="B37" s="4" t="s">
        <v>61</v>
      </c>
      <c r="C37" s="2" t="s">
        <v>15</v>
      </c>
      <c r="D37" s="6">
        <v>5436.97</v>
      </c>
    </row>
    <row r="38" spans="1:4" ht="15">
      <c r="A38" s="3" t="s">
        <v>62</v>
      </c>
      <c r="B38" s="4" t="s">
        <v>63</v>
      </c>
      <c r="C38" s="2" t="s">
        <v>15</v>
      </c>
      <c r="D38" s="6">
        <v>15486.53</v>
      </c>
    </row>
    <row r="39" spans="1:4" ht="15">
      <c r="A39" s="3" t="s">
        <v>64</v>
      </c>
      <c r="B39" s="4" t="s">
        <v>65</v>
      </c>
      <c r="C39" s="2" t="s">
        <v>15</v>
      </c>
      <c r="D39" s="6">
        <v>7420.62</v>
      </c>
    </row>
    <row r="40" spans="1:4" ht="15">
      <c r="A40" s="3" t="s">
        <v>66</v>
      </c>
      <c r="B40" s="4" t="s">
        <v>67</v>
      </c>
      <c r="C40" s="2" t="s">
        <v>15</v>
      </c>
      <c r="D40" s="6">
        <v>2170.31</v>
      </c>
    </row>
    <row r="41" spans="1:4" ht="15">
      <c r="A41" s="3" t="s">
        <v>68</v>
      </c>
      <c r="B41" s="4" t="s">
        <v>69</v>
      </c>
      <c r="C41" s="2" t="s">
        <v>15</v>
      </c>
      <c r="D41" s="6">
        <f>SUM(D42:D45)</f>
        <v>46192.07</v>
      </c>
    </row>
    <row r="42" spans="1:4" ht="30">
      <c r="A42" s="3" t="s">
        <v>70</v>
      </c>
      <c r="B42" s="4" t="s">
        <v>71</v>
      </c>
      <c r="C42" s="2" t="s">
        <v>15</v>
      </c>
      <c r="D42" s="6">
        <v>1281.95</v>
      </c>
    </row>
    <row r="43" spans="1:4" ht="60">
      <c r="A43" s="3" t="s">
        <v>72</v>
      </c>
      <c r="B43" s="4" t="s">
        <v>73</v>
      </c>
      <c r="C43" s="2" t="s">
        <v>15</v>
      </c>
      <c r="D43" s="6">
        <v>11461.56</v>
      </c>
    </row>
    <row r="44" spans="1:4" ht="30">
      <c r="A44" s="3" t="s">
        <v>74</v>
      </c>
      <c r="B44" s="4" t="s">
        <v>75</v>
      </c>
      <c r="C44" s="2" t="s">
        <v>15</v>
      </c>
      <c r="D44" s="6">
        <v>5013.89</v>
      </c>
    </row>
    <row r="45" spans="1:4" ht="30">
      <c r="A45" s="3" t="s">
        <v>76</v>
      </c>
      <c r="B45" s="4" t="s">
        <v>27</v>
      </c>
      <c r="C45" s="2" t="s">
        <v>15</v>
      </c>
      <c r="D45" s="6">
        <v>28434.67</v>
      </c>
    </row>
    <row r="46" spans="1:4" ht="15">
      <c r="A46" s="3" t="s">
        <v>77</v>
      </c>
      <c r="B46" s="4" t="s">
        <v>78</v>
      </c>
      <c r="C46" s="2" t="s">
        <v>15</v>
      </c>
      <c r="D46" s="6">
        <v>10783.48</v>
      </c>
    </row>
    <row r="47" spans="1:4" ht="15">
      <c r="A47" s="3" t="s">
        <v>79</v>
      </c>
      <c r="B47" s="4" t="s">
        <v>80</v>
      </c>
      <c r="C47" s="2" t="s">
        <v>15</v>
      </c>
      <c r="D47" s="6">
        <f>SUM(D48:D53)</f>
        <v>17111.3</v>
      </c>
    </row>
    <row r="48" spans="1:4" ht="15">
      <c r="A48" s="3" t="s">
        <v>81</v>
      </c>
      <c r="B48" s="4" t="s">
        <v>82</v>
      </c>
      <c r="C48" s="2" t="s">
        <v>15</v>
      </c>
      <c r="D48" s="6">
        <v>4155.07</v>
      </c>
    </row>
    <row r="49" spans="1:4" ht="15">
      <c r="A49" s="3" t="s">
        <v>83</v>
      </c>
      <c r="B49" s="4" t="s">
        <v>84</v>
      </c>
      <c r="C49" s="2" t="s">
        <v>15</v>
      </c>
      <c r="D49" s="6">
        <v>7461.44</v>
      </c>
    </row>
    <row r="50" spans="1:4" ht="15">
      <c r="A50" s="3" t="s">
        <v>85</v>
      </c>
      <c r="B50" s="4" t="s">
        <v>86</v>
      </c>
      <c r="C50" s="2" t="s">
        <v>15</v>
      </c>
      <c r="D50" s="6">
        <v>1529.03</v>
      </c>
    </row>
    <row r="51" spans="1:4" ht="15">
      <c r="A51" s="3" t="s">
        <v>87</v>
      </c>
      <c r="B51" s="4" t="s">
        <v>88</v>
      </c>
      <c r="C51" s="2" t="s">
        <v>15</v>
      </c>
      <c r="D51" s="6"/>
    </row>
    <row r="52" spans="1:4" ht="30">
      <c r="A52" s="3" t="s">
        <v>89</v>
      </c>
      <c r="B52" s="4" t="s">
        <v>90</v>
      </c>
      <c r="C52" s="2" t="s">
        <v>15</v>
      </c>
      <c r="D52" s="6"/>
    </row>
    <row r="53" spans="1:4" ht="15">
      <c r="A53" s="3" t="s">
        <v>91</v>
      </c>
      <c r="B53" s="4" t="s">
        <v>27</v>
      </c>
      <c r="C53" s="2" t="s">
        <v>15</v>
      </c>
      <c r="D53" s="6">
        <v>3965.76</v>
      </c>
    </row>
    <row r="54" spans="1:4" ht="15">
      <c r="A54" s="3" t="s">
        <v>92</v>
      </c>
      <c r="B54" s="4" t="s">
        <v>93</v>
      </c>
      <c r="C54" s="2" t="s">
        <v>15</v>
      </c>
      <c r="D54" s="6">
        <v>4534.86</v>
      </c>
    </row>
    <row r="55" spans="1:4" ht="15">
      <c r="A55" s="3" t="s">
        <v>94</v>
      </c>
      <c r="B55" s="4" t="s">
        <v>95</v>
      </c>
      <c r="C55" s="2" t="s">
        <v>15</v>
      </c>
      <c r="D55" s="6">
        <f>SUM(D56:D60)</f>
        <v>24805.72</v>
      </c>
    </row>
    <row r="56" spans="1:4" ht="15">
      <c r="A56" s="3" t="s">
        <v>96</v>
      </c>
      <c r="B56" s="4" t="s">
        <v>97</v>
      </c>
      <c r="C56" s="2" t="s">
        <v>15</v>
      </c>
      <c r="D56" s="6">
        <v>1074.54</v>
      </c>
    </row>
    <row r="57" spans="1:4" ht="30">
      <c r="A57" s="3" t="s">
        <v>98</v>
      </c>
      <c r="B57" s="4" t="s">
        <v>99</v>
      </c>
      <c r="C57" s="2" t="s">
        <v>15</v>
      </c>
      <c r="D57" s="6"/>
    </row>
    <row r="58" spans="1:4" ht="30">
      <c r="A58" s="3" t="s">
        <v>100</v>
      </c>
      <c r="B58" s="4" t="s">
        <v>101</v>
      </c>
      <c r="C58" s="2" t="s">
        <v>15</v>
      </c>
      <c r="D58" s="6">
        <v>9540.64</v>
      </c>
    </row>
    <row r="59" spans="1:4" ht="15">
      <c r="A59" s="3" t="s">
        <v>102</v>
      </c>
      <c r="B59" s="4" t="s">
        <v>103</v>
      </c>
      <c r="C59" s="2" t="s">
        <v>15</v>
      </c>
      <c r="D59" s="6"/>
    </row>
    <row r="60" spans="1:4" ht="15">
      <c r="A60" s="3" t="s">
        <v>104</v>
      </c>
      <c r="B60" s="4" t="s">
        <v>105</v>
      </c>
      <c r="C60" s="2" t="s">
        <v>15</v>
      </c>
      <c r="D60" s="6">
        <v>14190.54</v>
      </c>
    </row>
    <row r="61" spans="1:4" ht="15">
      <c r="A61" s="3">
        <v>4</v>
      </c>
      <c r="B61" s="4" t="s">
        <v>106</v>
      </c>
      <c r="C61" s="2" t="s">
        <v>15</v>
      </c>
      <c r="D61" s="6">
        <f>D62+D67</f>
        <v>60091.94</v>
      </c>
    </row>
    <row r="62" spans="1:4" ht="15">
      <c r="A62" s="3" t="s">
        <v>107</v>
      </c>
      <c r="B62" s="4" t="s">
        <v>108</v>
      </c>
      <c r="C62" s="2" t="s">
        <v>15</v>
      </c>
      <c r="D62" s="6">
        <f>SUM(D63:D66)</f>
        <v>41795.83</v>
      </c>
    </row>
    <row r="63" spans="1:4" ht="15">
      <c r="A63" s="3" t="s">
        <v>109</v>
      </c>
      <c r="B63" s="4" t="s">
        <v>110</v>
      </c>
      <c r="C63" s="2" t="s">
        <v>15</v>
      </c>
      <c r="D63" s="6"/>
    </row>
    <row r="64" spans="1:4" ht="30">
      <c r="A64" s="3" t="s">
        <v>111</v>
      </c>
      <c r="B64" s="4" t="s">
        <v>112</v>
      </c>
      <c r="C64" s="2" t="s">
        <v>15</v>
      </c>
      <c r="D64" s="6"/>
    </row>
    <row r="65" spans="1:4" ht="15">
      <c r="A65" s="3" t="s">
        <v>113</v>
      </c>
      <c r="B65" s="4" t="s">
        <v>114</v>
      </c>
      <c r="C65" s="2" t="s">
        <v>15</v>
      </c>
      <c r="D65" s="6">
        <v>41795.83</v>
      </c>
    </row>
    <row r="66" spans="1:4" ht="45">
      <c r="A66" s="3" t="s">
        <v>115</v>
      </c>
      <c r="B66" s="4" t="s">
        <v>116</v>
      </c>
      <c r="C66" s="2" t="s">
        <v>15</v>
      </c>
      <c r="D66" s="6"/>
    </row>
    <row r="67" spans="1:4" ht="15">
      <c r="A67" s="3" t="s">
        <v>117</v>
      </c>
      <c r="B67" s="4" t="s">
        <v>118</v>
      </c>
      <c r="C67" s="2" t="s">
        <v>15</v>
      </c>
      <c r="D67" s="6">
        <v>18296.11</v>
      </c>
    </row>
    <row r="68" spans="1:4" ht="15">
      <c r="A68" s="3">
        <v>5</v>
      </c>
      <c r="B68" s="4" t="s">
        <v>119</v>
      </c>
      <c r="C68" s="2" t="s">
        <v>15</v>
      </c>
      <c r="D68" s="6">
        <f>1541914.26</f>
        <v>1541914.26</v>
      </c>
    </row>
    <row r="69" spans="1:4" ht="15">
      <c r="A69" s="10" t="s">
        <v>120</v>
      </c>
      <c r="B69" s="10"/>
      <c r="C69" s="10"/>
      <c r="D69" s="10"/>
    </row>
    <row r="70" spans="1:4" ht="30">
      <c r="A70" s="2">
        <v>1</v>
      </c>
      <c r="B70" s="4" t="s">
        <v>121</v>
      </c>
      <c r="C70" s="2" t="s">
        <v>122</v>
      </c>
      <c r="D70" s="5">
        <v>1305.5</v>
      </c>
    </row>
    <row r="71" spans="1:4" ht="15">
      <c r="A71" s="2">
        <v>2</v>
      </c>
      <c r="B71" s="4" t="s">
        <v>123</v>
      </c>
      <c r="C71" s="2" t="s">
        <v>124</v>
      </c>
      <c r="D71" s="5">
        <v>6091.14</v>
      </c>
    </row>
    <row r="72" spans="1:4" ht="15">
      <c r="A72" s="2">
        <v>3</v>
      </c>
      <c r="B72" s="4" t="s">
        <v>125</v>
      </c>
      <c r="C72" s="2" t="s">
        <v>126</v>
      </c>
      <c r="D72" s="6">
        <v>328</v>
      </c>
    </row>
    <row r="73" spans="1:4" ht="15">
      <c r="A73" s="2">
        <v>4</v>
      </c>
      <c r="B73" s="4" t="s">
        <v>127</v>
      </c>
      <c r="C73" s="2" t="s">
        <v>128</v>
      </c>
      <c r="D73" s="7">
        <v>0.48</v>
      </c>
    </row>
  </sheetData>
  <sheetProtection/>
  <mergeCells count="11"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69:D69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Светлана Николаевна</dc:creator>
  <cp:keywords/>
  <dc:description/>
  <cp:lastModifiedBy>Букина Светлана Александровна</cp:lastModifiedBy>
  <cp:lastPrinted>2019-06-25T06:08:13Z</cp:lastPrinted>
  <dcterms:created xsi:type="dcterms:W3CDTF">2019-05-20T12:52:00Z</dcterms:created>
  <dcterms:modified xsi:type="dcterms:W3CDTF">2021-03-30T13:36:55Z</dcterms:modified>
  <cp:category/>
  <cp:version/>
  <cp:contentType/>
  <cp:contentStatus/>
</cp:coreProperties>
</file>