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990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D99" i="1" l="1"/>
  <c r="B92" i="1"/>
  <c r="B91" i="1"/>
  <c r="B90" i="1"/>
  <c r="B19" i="1"/>
  <c r="D158" i="1"/>
  <c r="B158" i="1"/>
  <c r="C150" i="1"/>
  <c r="B150" i="1"/>
  <c r="B149" i="1"/>
  <c r="B148" i="1"/>
  <c r="D147" i="1"/>
  <c r="B147" i="1"/>
  <c r="D143" i="1"/>
  <c r="B143" i="1"/>
  <c r="D142" i="1"/>
  <c r="B142" i="1"/>
  <c r="D138" i="1"/>
  <c r="B138" i="1"/>
  <c r="D137" i="1"/>
  <c r="B137" i="1"/>
  <c r="B136" i="1"/>
  <c r="B135" i="1"/>
  <c r="D133" i="1"/>
  <c r="B133" i="1"/>
  <c r="D134" i="1"/>
  <c r="B134" i="1"/>
  <c r="B132" i="1"/>
  <c r="D128" i="1"/>
  <c r="B128" i="1"/>
  <c r="D127" i="1"/>
  <c r="B127" i="1"/>
  <c r="B126" i="1"/>
  <c r="B124" i="1"/>
  <c r="B122" i="1"/>
  <c r="D47" i="1"/>
  <c r="C47" i="1"/>
  <c r="B47" i="1"/>
  <c r="D41" i="1"/>
  <c r="B41" i="1"/>
  <c r="B40" i="1"/>
  <c r="D33" i="1"/>
  <c r="B33" i="1"/>
  <c r="D32" i="1"/>
  <c r="C32" i="1"/>
  <c r="B32" i="1"/>
  <c r="D30" i="1"/>
  <c r="B30" i="1"/>
  <c r="D26" i="1"/>
  <c r="C26" i="1"/>
  <c r="B26" i="1"/>
  <c r="D117" i="1"/>
  <c r="C117" i="1"/>
  <c r="B117" i="1"/>
  <c r="B113" i="1"/>
  <c r="D111" i="1"/>
  <c r="C111" i="1"/>
  <c r="B111" i="1"/>
  <c r="D108" i="1"/>
  <c r="B108" i="1"/>
  <c r="B105" i="1"/>
  <c r="B104" i="1"/>
  <c r="D103" i="1"/>
  <c r="B103" i="1"/>
  <c r="D102" i="1"/>
  <c r="B102" i="1"/>
  <c r="D101" i="1"/>
  <c r="B101" i="1"/>
  <c r="C99" i="1"/>
  <c r="B99" i="1"/>
  <c r="B94" i="1"/>
  <c r="D87" i="1"/>
  <c r="B87" i="1"/>
  <c r="B86" i="1"/>
  <c r="B85" i="1"/>
  <c r="D83" i="1"/>
  <c r="B83" i="1"/>
  <c r="D77" i="1"/>
  <c r="B77" i="1"/>
  <c r="D76" i="1"/>
  <c r="B76" i="1"/>
  <c r="D75" i="1"/>
  <c r="B75" i="1"/>
  <c r="B68" i="1"/>
  <c r="D67" i="1"/>
  <c r="C67" i="1"/>
  <c r="B67" i="1"/>
  <c r="D64" i="1"/>
  <c r="C64" i="1"/>
  <c r="B64" i="1"/>
  <c r="D62" i="1"/>
  <c r="B62" i="1"/>
  <c r="D61" i="1"/>
  <c r="B61" i="1"/>
  <c r="D58" i="1"/>
  <c r="C58" i="1"/>
  <c r="B58" i="1"/>
  <c r="C129" i="1"/>
  <c r="C121" i="1" s="1"/>
  <c r="B129" i="1"/>
  <c r="B98" i="1"/>
  <c r="D43" i="1"/>
  <c r="B43" i="1"/>
  <c r="B37" i="1"/>
  <c r="C24" i="1"/>
  <c r="D24" i="1"/>
  <c r="B24" i="1"/>
  <c r="D23" i="1"/>
  <c r="B23" i="1"/>
  <c r="D18" i="1"/>
  <c r="C18" i="1"/>
  <c r="B18" i="1"/>
  <c r="B121" i="1" l="1"/>
  <c r="B10" i="1"/>
  <c r="D54" i="1"/>
  <c r="C10" i="1"/>
  <c r="D10" i="1"/>
  <c r="B54" i="1"/>
  <c r="D121" i="1"/>
  <c r="C54" i="1"/>
</calcChain>
</file>

<file path=xl/sharedStrings.xml><?xml version="1.0" encoding="utf-8"?>
<sst xmlns="http://schemas.openxmlformats.org/spreadsheetml/2006/main" count="171" uniqueCount="161">
  <si>
    <t>Наименование объекта</t>
  </si>
  <si>
    <t>Газовое оборудование</t>
  </si>
  <si>
    <t>Плита</t>
  </si>
  <si>
    <t>Колонка</t>
  </si>
  <si>
    <t>Котел</t>
  </si>
  <si>
    <t>Июль</t>
  </si>
  <si>
    <t>Август</t>
  </si>
  <si>
    <t>Сентябрь</t>
  </si>
  <si>
    <t>_________________ А.В. Суханов</t>
  </si>
  <si>
    <t>Борисовский</t>
  </si>
  <si>
    <r>
      <rPr>
        <b/>
        <u/>
        <sz val="12"/>
        <color indexed="8"/>
        <rFont val="Times New Roman"/>
        <family val="1"/>
        <charset val="204"/>
      </rPr>
      <t>Чкасова гора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д.3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</si>
  <si>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Казанский пр-т: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 114</t>
    </r>
    <r>
      <rPr>
        <sz val="12"/>
        <color indexed="8"/>
        <rFont val="Times New Roman"/>
        <family val="1"/>
        <charset val="204"/>
      </rPr>
      <t xml:space="preserve"> (216-гп); </t>
    </r>
    <r>
      <rPr>
        <b/>
        <sz val="12"/>
        <color indexed="8"/>
        <rFont val="Times New Roman"/>
        <family val="1"/>
        <charset val="204"/>
      </rPr>
      <t>д. 101/78</t>
    </r>
    <r>
      <rPr>
        <sz val="12"/>
        <color indexed="8"/>
        <rFont val="Times New Roman"/>
        <family val="1"/>
        <charset val="204"/>
      </rPr>
      <t xml:space="preserve"> (10-пг)</t>
    </r>
  </si>
  <si>
    <t>_________________ Р.Б. Шабаев</t>
  </si>
  <si>
    <r>
      <rPr>
        <b/>
        <u/>
        <sz val="12"/>
        <color indexed="8"/>
        <rFont val="Times New Roman"/>
        <family val="1"/>
        <charset val="204"/>
      </rPr>
      <t>Овражная линия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д.5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д.6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д.7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д.8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д.9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д.10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д.12</t>
    </r>
    <r>
      <rPr>
        <sz val="12"/>
        <color indexed="8"/>
        <rFont val="Times New Roman"/>
        <family val="1"/>
        <charset val="204"/>
      </rPr>
      <t xml:space="preserve"> (2-пг, 2-агв);</t>
    </r>
    <r>
      <rPr>
        <b/>
        <sz val="12"/>
        <color indexed="8"/>
        <rFont val="Times New Roman"/>
        <family val="1"/>
        <charset val="204"/>
      </rPr>
      <t xml:space="preserve"> д.14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д.16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д.4</t>
    </r>
    <r>
      <rPr>
        <sz val="12"/>
        <color indexed="8"/>
        <rFont val="Times New Roman"/>
        <family val="1"/>
        <charset val="204"/>
      </rPr>
      <t xml:space="preserve"> (2-пг, 1-агв); </t>
    </r>
    <r>
      <rPr>
        <b/>
        <sz val="12"/>
        <color indexed="8"/>
        <rFont val="Times New Roman"/>
        <family val="1"/>
        <charset val="204"/>
      </rPr>
      <t xml:space="preserve">д.5 </t>
    </r>
    <r>
      <rPr>
        <sz val="12"/>
        <color indexed="8"/>
        <rFont val="Times New Roman"/>
        <family val="1"/>
        <charset val="204"/>
      </rPr>
      <t xml:space="preserve">(2-пг, 2-агв); </t>
    </r>
    <r>
      <rPr>
        <b/>
        <sz val="12"/>
        <color indexed="8"/>
        <rFont val="Times New Roman"/>
        <family val="1"/>
        <charset val="204"/>
      </rPr>
      <t>д.6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д.7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д.8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д.9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</si>
  <si>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sz val="12"/>
        <color indexed="8"/>
        <rFont val="Times New Roman"/>
        <family val="1"/>
        <charset val="204"/>
      </rPr>
      <t>10 Солнечная:</t>
    </r>
    <r>
      <rPr>
        <sz val="12"/>
        <color indexed="8"/>
        <rFont val="Times New Roman"/>
        <family val="1"/>
        <charset val="204"/>
      </rPr>
      <t xml:space="preserve"> д.19 (8-пг, 8-агв, 8-впг)</t>
    </r>
  </si>
  <si>
    <t>п. Садовый</t>
  </si>
  <si>
    <r>
      <rPr>
        <b/>
        <u/>
        <sz val="12"/>
        <color indexed="8"/>
        <rFont val="Times New Roman"/>
        <family val="1"/>
        <charset val="204"/>
      </rPr>
      <t xml:space="preserve">Красная дачка: </t>
    </r>
    <r>
      <rPr>
        <sz val="12"/>
        <color indexed="8"/>
        <rFont val="Times New Roman"/>
        <family val="1"/>
        <charset val="204"/>
      </rPr>
      <t>д.4 (4-пг, 4-агв)</t>
    </r>
  </si>
  <si>
    <r>
      <rPr>
        <b/>
        <u/>
        <sz val="12"/>
        <color indexed="8"/>
        <rFont val="Times New Roman"/>
        <family val="1"/>
        <charset val="204"/>
      </rPr>
      <t>Ржевский тракт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д.23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д.27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д.29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д.30</t>
    </r>
    <r>
      <rPr>
        <sz val="12"/>
        <color indexed="8"/>
        <rFont val="Times New Roman"/>
        <family val="1"/>
        <charset val="204"/>
      </rPr>
      <t xml:space="preserve"> (4-пг, 1-агв);</t>
    </r>
    <r>
      <rPr>
        <b/>
        <sz val="12"/>
        <color indexed="8"/>
        <rFont val="Times New Roman"/>
        <family val="1"/>
        <charset val="204"/>
      </rPr>
      <t xml:space="preserve"> д.31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д.32</t>
    </r>
    <r>
      <rPr>
        <sz val="12"/>
        <color indexed="8"/>
        <rFont val="Times New Roman"/>
        <family val="1"/>
        <charset val="204"/>
      </rPr>
      <t xml:space="preserve"> (2-пг, 1-агв); </t>
    </r>
    <r>
      <rPr>
        <b/>
        <sz val="12"/>
        <color indexed="8"/>
        <rFont val="Times New Roman"/>
        <family val="1"/>
        <charset val="204"/>
      </rPr>
      <t>д.34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д.44</t>
    </r>
    <r>
      <rPr>
        <sz val="12"/>
        <color indexed="8"/>
        <rFont val="Times New Roman"/>
        <family val="1"/>
        <charset val="204"/>
      </rPr>
      <t xml:space="preserve"> (8-пг, 8-агв); </t>
    </r>
    <r>
      <rPr>
        <b/>
        <sz val="12"/>
        <color indexed="8"/>
        <rFont val="Times New Roman"/>
        <family val="1"/>
        <charset val="204"/>
      </rPr>
      <t>д.52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д.61</t>
    </r>
    <r>
      <rPr>
        <sz val="12"/>
        <color indexed="8"/>
        <rFont val="Times New Roman"/>
        <family val="1"/>
        <charset val="204"/>
      </rPr>
      <t xml:space="preserve"> (8-пг, 8-агв); </t>
    </r>
    <r>
      <rPr>
        <b/>
        <sz val="12"/>
        <color indexed="8"/>
        <rFont val="Times New Roman"/>
        <family val="1"/>
        <charset val="204"/>
      </rPr>
      <t>д.69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 xml:space="preserve">д.78 </t>
    </r>
    <r>
      <rPr>
        <sz val="12"/>
        <color indexed="8"/>
        <rFont val="Times New Roman"/>
        <family val="1"/>
        <charset val="204"/>
      </rPr>
      <t xml:space="preserve">2-пг, 2-агв); </t>
    </r>
    <r>
      <rPr>
        <b/>
        <sz val="12"/>
        <color indexed="8"/>
        <rFont val="Times New Roman"/>
        <family val="1"/>
        <charset val="204"/>
      </rPr>
      <t>д.94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д.106</t>
    </r>
    <r>
      <rPr>
        <sz val="12"/>
        <color indexed="8"/>
        <rFont val="Times New Roman"/>
        <family val="1"/>
        <charset val="204"/>
      </rPr>
      <t xml:space="preserve"> (12-пг, 12-агв); </t>
    </r>
    <r>
      <rPr>
        <b/>
        <sz val="12"/>
        <color indexed="8"/>
        <rFont val="Times New Roman"/>
        <family val="1"/>
        <charset val="204"/>
      </rPr>
      <t>д.108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д.112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д.114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д.172</t>
    </r>
    <r>
      <rPr>
        <sz val="12"/>
        <color indexed="8"/>
        <rFont val="Times New Roman"/>
        <family val="1"/>
        <charset val="204"/>
      </rPr>
      <t xml:space="preserve"> (3-пг, 1-агв); </t>
    </r>
    <r>
      <rPr>
        <b/>
        <sz val="12"/>
        <color indexed="8"/>
        <rFont val="Times New Roman"/>
        <family val="1"/>
        <charset val="204"/>
      </rPr>
      <t>д.174</t>
    </r>
    <r>
      <rPr>
        <sz val="12"/>
        <color indexed="8"/>
        <rFont val="Times New Roman"/>
        <family val="1"/>
        <charset val="204"/>
      </rPr>
      <t xml:space="preserve"> (4-пг, 2-агв); </t>
    </r>
    <r>
      <rPr>
        <b/>
        <sz val="12"/>
        <color indexed="8"/>
        <rFont val="Times New Roman"/>
        <family val="1"/>
        <charset val="204"/>
      </rPr>
      <t>д.177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д.179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д.181</t>
    </r>
    <r>
      <rPr>
        <sz val="12"/>
        <color indexed="8"/>
        <rFont val="Times New Roman"/>
        <family val="1"/>
        <charset val="204"/>
      </rPr>
      <t xml:space="preserve"> (2-пг, 2-агв, 2-впг); </t>
    </r>
    <r>
      <rPr>
        <b/>
        <sz val="12"/>
        <color indexed="8"/>
        <rFont val="Times New Roman"/>
        <family val="1"/>
        <charset val="204"/>
      </rPr>
      <t>д.172 а</t>
    </r>
    <r>
      <rPr>
        <sz val="12"/>
        <color indexed="8"/>
        <rFont val="Times New Roman"/>
        <family val="1"/>
        <charset val="204"/>
      </rPr>
      <t xml:space="preserve"> (2-пг, 2-агв);</t>
    </r>
    <r>
      <rPr>
        <b/>
        <sz val="12"/>
        <color indexed="8"/>
        <rFont val="Times New Roman"/>
        <family val="1"/>
        <charset val="204"/>
      </rPr>
      <t xml:space="preserve"> д. 174б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д.174в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д.34а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д.35/2</t>
    </r>
    <r>
      <rPr>
        <sz val="12"/>
        <color indexed="8"/>
        <rFont val="Times New Roman"/>
        <family val="1"/>
        <charset val="204"/>
      </rPr>
      <t xml:space="preserve"> (7-пг, 4-агв); </t>
    </r>
    <r>
      <rPr>
        <b/>
        <sz val="12"/>
        <color indexed="8"/>
        <rFont val="Times New Roman"/>
        <family val="1"/>
        <charset val="204"/>
      </rPr>
      <t>д.52а</t>
    </r>
    <r>
      <rPr>
        <sz val="12"/>
        <color indexed="8"/>
        <rFont val="Times New Roman"/>
        <family val="1"/>
        <charset val="204"/>
      </rPr>
      <t xml:space="preserve"> (2-пг, 1-агв); </t>
    </r>
    <r>
      <rPr>
        <b/>
        <sz val="12"/>
        <color indexed="8"/>
        <rFont val="Times New Roman"/>
        <family val="1"/>
        <charset val="204"/>
      </rPr>
      <t>д.52б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д.56а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д.56б</t>
    </r>
    <r>
      <rPr>
        <sz val="12"/>
        <color indexed="8"/>
        <rFont val="Times New Roman"/>
        <family val="1"/>
        <charset val="204"/>
      </rPr>
      <t xml:space="preserve"> (3-пг, 2-агв); </t>
    </r>
    <r>
      <rPr>
        <b/>
        <sz val="12"/>
        <color indexed="8"/>
        <rFont val="Times New Roman"/>
        <family val="1"/>
        <charset val="204"/>
      </rPr>
      <t>д.58а</t>
    </r>
    <r>
      <rPr>
        <sz val="12"/>
        <color indexed="8"/>
        <rFont val="Times New Roman"/>
        <family val="1"/>
        <charset val="204"/>
      </rPr>
      <t xml:space="preserve"> (3-пг, 3-агв); </t>
    </r>
    <r>
      <rPr>
        <b/>
        <sz val="12"/>
        <color indexed="8"/>
        <rFont val="Times New Roman"/>
        <family val="1"/>
        <charset val="204"/>
      </rPr>
      <t>д. 58б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д.82а</t>
    </r>
    <r>
      <rPr>
        <sz val="12"/>
        <color indexed="8"/>
        <rFont val="Times New Roman"/>
        <family val="1"/>
        <charset val="204"/>
      </rPr>
      <t xml:space="preserve"> (4-пг, 4-агв; 4-впг); </t>
    </r>
    <r>
      <rPr>
        <b/>
        <sz val="12"/>
        <color indexed="8"/>
        <rFont val="Times New Roman"/>
        <family val="1"/>
        <charset val="204"/>
      </rPr>
      <t>д.84б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д.14/23</t>
    </r>
    <r>
      <rPr>
        <sz val="12"/>
        <color indexed="8"/>
        <rFont val="Times New Roman"/>
        <family val="1"/>
        <charset val="204"/>
      </rPr>
      <t xml:space="preserve"> (2-пг, 2-агв);</t>
    </r>
    <r>
      <rPr>
        <b/>
        <sz val="12"/>
        <color indexed="8"/>
        <rFont val="Times New Roman"/>
        <family val="1"/>
        <charset val="204"/>
      </rPr>
      <t xml:space="preserve"> д.1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д.3</t>
    </r>
    <r>
      <rPr>
        <sz val="12"/>
        <color indexed="8"/>
        <rFont val="Times New Roman"/>
        <family val="1"/>
        <charset val="204"/>
      </rPr>
      <t xml:space="preserve"> (6-пг,2-агв); </t>
    </r>
    <r>
      <rPr>
        <b/>
        <sz val="12"/>
        <color indexed="8"/>
        <rFont val="Times New Roman"/>
        <family val="1"/>
        <charset val="204"/>
      </rPr>
      <t>д.5</t>
    </r>
    <r>
      <rPr>
        <sz val="12"/>
        <color indexed="8"/>
        <rFont val="Times New Roman"/>
        <family val="1"/>
        <charset val="204"/>
      </rPr>
      <t xml:space="preserve"> (2-пг, 1-агв); </t>
    </r>
    <r>
      <rPr>
        <b/>
        <sz val="12"/>
        <color indexed="8"/>
        <rFont val="Times New Roman"/>
        <family val="1"/>
        <charset val="204"/>
      </rPr>
      <t>д.8</t>
    </r>
    <r>
      <rPr>
        <sz val="12"/>
        <color indexed="8"/>
        <rFont val="Times New Roman"/>
        <family val="1"/>
        <charset val="204"/>
      </rPr>
      <t xml:space="preserve"> (25-пг, 1-агв); </t>
    </r>
    <r>
      <rPr>
        <b/>
        <sz val="12"/>
        <color indexed="8"/>
        <rFont val="Times New Roman"/>
        <family val="1"/>
        <charset val="204"/>
      </rPr>
      <t>д.21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</si>
  <si>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Шлинский тупик:</t>
    </r>
    <r>
      <rPr>
        <sz val="12"/>
        <color indexed="8"/>
        <rFont val="Times New Roman"/>
        <family val="1"/>
        <charset val="204"/>
      </rPr>
      <t xml:space="preserve"> д.17 (2-пг, 2-агв); д.6 (2-пг, 2-агв); д.5 (2-пг, 2-агв)</t>
    </r>
  </si>
  <si>
    <t>Беньково:</t>
  </si>
  <si>
    <r>
      <rPr>
        <b/>
        <u/>
        <sz val="12"/>
        <color indexed="8"/>
        <rFont val="Times New Roman"/>
        <family val="1"/>
        <charset val="204"/>
      </rPr>
      <t>Берег реки Цны: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д.10</t>
    </r>
    <r>
      <rPr>
        <sz val="12"/>
        <color indexed="8"/>
        <rFont val="Times New Roman"/>
        <family val="1"/>
        <charset val="204"/>
      </rPr>
      <t xml:space="preserve"> (2-пг, 1-агв); </t>
    </r>
    <r>
      <rPr>
        <b/>
        <sz val="12"/>
        <color indexed="8"/>
        <rFont val="Times New Roman"/>
        <family val="1"/>
        <charset val="204"/>
      </rPr>
      <t>д.20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д.54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д.60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д.66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</si>
  <si>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Быкова Гора: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д.1</t>
    </r>
    <r>
      <rPr>
        <sz val="12"/>
        <color indexed="8"/>
        <rFont val="Times New Roman"/>
        <family val="1"/>
        <charset val="204"/>
      </rPr>
      <t xml:space="preserve"> (12 пг, 12-агв, 1-впг); </t>
    </r>
    <r>
      <rPr>
        <b/>
        <sz val="12"/>
        <color indexed="8"/>
        <rFont val="Times New Roman"/>
        <family val="1"/>
        <charset val="204"/>
      </rPr>
      <t>д.2</t>
    </r>
    <r>
      <rPr>
        <sz val="12"/>
        <color indexed="8"/>
        <rFont val="Times New Roman"/>
        <family val="1"/>
        <charset val="204"/>
      </rPr>
      <t xml:space="preserve"> (4-пг, 2агв); </t>
    </r>
    <r>
      <rPr>
        <b/>
        <sz val="12"/>
        <color indexed="8"/>
        <rFont val="Times New Roman"/>
        <family val="1"/>
        <charset val="204"/>
      </rPr>
      <t>д.3</t>
    </r>
    <r>
      <rPr>
        <sz val="12"/>
        <color indexed="8"/>
        <rFont val="Times New Roman"/>
        <family val="1"/>
        <charset val="204"/>
      </rPr>
      <t xml:space="preserve"> (4-пг, 2-агв); </t>
    </r>
    <r>
      <rPr>
        <b/>
        <sz val="12"/>
        <color indexed="8"/>
        <rFont val="Times New Roman"/>
        <family val="1"/>
        <charset val="204"/>
      </rPr>
      <t>д.4</t>
    </r>
    <r>
      <rPr>
        <sz val="12"/>
        <color indexed="8"/>
        <rFont val="Times New Roman"/>
        <family val="1"/>
        <charset val="204"/>
      </rPr>
      <t xml:space="preserve"> (4-пг, 3-агв); </t>
    </r>
    <r>
      <rPr>
        <b/>
        <sz val="12"/>
        <color indexed="8"/>
        <rFont val="Times New Roman"/>
        <family val="1"/>
        <charset val="204"/>
      </rPr>
      <t>д.5</t>
    </r>
    <r>
      <rPr>
        <sz val="12"/>
        <color indexed="8"/>
        <rFont val="Times New Roman"/>
        <family val="1"/>
        <charset val="204"/>
      </rPr>
      <t xml:space="preserve"> (4-пг, 2-агв); </t>
    </r>
    <r>
      <rPr>
        <b/>
        <sz val="12"/>
        <color indexed="8"/>
        <rFont val="Times New Roman"/>
        <family val="1"/>
        <charset val="204"/>
      </rPr>
      <t>д.6</t>
    </r>
    <r>
      <rPr>
        <sz val="12"/>
        <color indexed="8"/>
        <rFont val="Times New Roman"/>
        <family val="1"/>
        <charset val="204"/>
      </rPr>
      <t xml:space="preserve"> (4-пг, 3-агв)</t>
    </r>
  </si>
  <si>
    <r>
      <rPr>
        <b/>
        <u/>
        <sz val="12"/>
        <color indexed="8"/>
        <rFont val="Times New Roman"/>
        <family val="1"/>
        <charset val="204"/>
      </rPr>
      <t>Строителей: д.20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д.22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д.24</t>
    </r>
    <r>
      <rPr>
        <sz val="12"/>
        <color indexed="8"/>
        <rFont val="Times New Roman"/>
        <family val="1"/>
        <charset val="204"/>
      </rPr>
      <t xml:space="preserve"> (3-пг, 3-агв); </t>
    </r>
    <r>
      <rPr>
        <b/>
        <sz val="12"/>
        <color indexed="8"/>
        <rFont val="Times New Roman"/>
        <family val="1"/>
        <charset val="204"/>
      </rPr>
      <t>д.32</t>
    </r>
    <r>
      <rPr>
        <sz val="12"/>
        <color indexed="8"/>
        <rFont val="Times New Roman"/>
        <family val="1"/>
        <charset val="204"/>
      </rPr>
      <t xml:space="preserve"> (2-пг, 2-агв, 1-впг)</t>
    </r>
  </si>
  <si>
    <r>
      <rPr>
        <b/>
        <u/>
        <sz val="12"/>
        <color indexed="8"/>
        <rFont val="Times New Roman"/>
        <family val="1"/>
        <charset val="204"/>
      </rPr>
      <t>Новый переулок: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д.13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д.18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</si>
  <si>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Рыбацкий пер.</t>
    </r>
    <r>
      <rPr>
        <sz val="12"/>
        <color indexed="8"/>
        <rFont val="Times New Roman"/>
        <family val="1"/>
        <charset val="204"/>
      </rPr>
      <t>: д.3 (2-пг, 2-агв)</t>
    </r>
  </si>
  <si>
    <r>
      <rPr>
        <b/>
        <u/>
        <sz val="12"/>
        <color indexed="8"/>
        <rFont val="Times New Roman"/>
        <family val="1"/>
        <charset val="204"/>
      </rPr>
      <t xml:space="preserve">Высокий пер.: </t>
    </r>
    <r>
      <rPr>
        <sz val="12"/>
        <color indexed="8"/>
        <rFont val="Times New Roman"/>
        <family val="1"/>
        <charset val="204"/>
      </rPr>
      <t>д.3 (2-пг, 2-агв)</t>
    </r>
  </si>
  <si>
    <r>
      <rPr>
        <b/>
        <u/>
        <sz val="12"/>
        <color indexed="8"/>
        <rFont val="Times New Roman"/>
        <family val="1"/>
        <charset val="204"/>
      </rPr>
      <t>пос. Льнозавода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д.8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д.9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д.10</t>
    </r>
    <r>
      <rPr>
        <sz val="12"/>
        <color indexed="8"/>
        <rFont val="Times New Roman"/>
        <family val="1"/>
        <charset val="204"/>
      </rPr>
      <t xml:space="preserve"> (3-пг,3-агв); </t>
    </r>
    <r>
      <rPr>
        <b/>
        <sz val="12"/>
        <color indexed="8"/>
        <rFont val="Times New Roman"/>
        <family val="1"/>
        <charset val="204"/>
      </rPr>
      <t>д.11</t>
    </r>
    <r>
      <rPr>
        <sz val="12"/>
        <color indexed="8"/>
        <rFont val="Times New Roman"/>
        <family val="1"/>
        <charset val="204"/>
      </rPr>
      <t xml:space="preserve"> (3-пг, 3-агв); </t>
    </r>
    <r>
      <rPr>
        <b/>
        <sz val="12"/>
        <color indexed="8"/>
        <rFont val="Times New Roman"/>
        <family val="1"/>
        <charset val="204"/>
      </rPr>
      <t>д.12</t>
    </r>
    <r>
      <rPr>
        <sz val="12"/>
        <color indexed="8"/>
        <rFont val="Times New Roman"/>
        <family val="1"/>
        <charset val="204"/>
      </rPr>
      <t xml:space="preserve"> (3-пг, 3-агв); </t>
    </r>
    <r>
      <rPr>
        <b/>
        <sz val="12"/>
        <color indexed="8"/>
        <rFont val="Times New Roman"/>
        <family val="1"/>
        <charset val="204"/>
      </rPr>
      <t>д.13</t>
    </r>
    <r>
      <rPr>
        <sz val="12"/>
        <color indexed="8"/>
        <rFont val="Times New Roman"/>
        <family val="1"/>
        <charset val="204"/>
      </rPr>
      <t xml:space="preserve"> (4-пг, 3-агв); </t>
    </r>
    <r>
      <rPr>
        <b/>
        <sz val="12"/>
        <color indexed="8"/>
        <rFont val="Times New Roman"/>
        <family val="1"/>
        <charset val="204"/>
      </rPr>
      <t>д.14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д.15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д.16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д.17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д.18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д.19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д.20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д.21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д.22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д.23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д.24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д.25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д.12а</t>
    </r>
    <r>
      <rPr>
        <sz val="12"/>
        <color indexed="8"/>
        <rFont val="Times New Roman"/>
        <family val="1"/>
        <charset val="204"/>
      </rPr>
      <t xml:space="preserve"> (3-пг, 3 -агв); </t>
    </r>
    <r>
      <rPr>
        <b/>
        <sz val="12"/>
        <color indexed="8"/>
        <rFont val="Times New Roman"/>
        <family val="1"/>
        <charset val="204"/>
      </rPr>
      <t xml:space="preserve"> д.21а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д.3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д.4</t>
    </r>
    <r>
      <rPr>
        <sz val="12"/>
        <color indexed="8"/>
        <rFont val="Times New Roman"/>
        <family val="1"/>
        <charset val="204"/>
      </rPr>
      <t xml:space="preserve"> (3-пг, 3-агв); </t>
    </r>
    <r>
      <rPr>
        <b/>
        <sz val="12"/>
        <color indexed="8"/>
        <rFont val="Times New Roman"/>
        <family val="1"/>
        <charset val="204"/>
      </rPr>
      <t>д.5</t>
    </r>
    <r>
      <rPr>
        <sz val="12"/>
        <color indexed="8"/>
        <rFont val="Times New Roman"/>
        <family val="1"/>
        <charset val="204"/>
      </rPr>
      <t xml:space="preserve"> (3-пг, 3-агв); </t>
    </r>
    <r>
      <rPr>
        <b/>
        <sz val="12"/>
        <color indexed="8"/>
        <rFont val="Times New Roman"/>
        <family val="1"/>
        <charset val="204"/>
      </rPr>
      <t>д.6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д.7</t>
    </r>
    <r>
      <rPr>
        <sz val="12"/>
        <color indexed="8"/>
        <rFont val="Times New Roman"/>
        <family val="1"/>
        <charset val="204"/>
      </rPr>
      <t xml:space="preserve"> (4-пг, 2-агв)</t>
    </r>
  </si>
  <si>
    <t>Красномайский:</t>
  </si>
  <si>
    <r>
      <rPr>
        <b/>
        <u/>
        <sz val="12"/>
        <color indexed="8"/>
        <rFont val="Times New Roman"/>
        <family val="1"/>
        <charset val="204"/>
      </rPr>
      <t>7 Солнечная: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д.29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</si>
  <si>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Береговая линия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д.2</t>
    </r>
    <r>
      <rPr>
        <sz val="12"/>
        <color indexed="8"/>
        <rFont val="Times New Roman"/>
        <family val="1"/>
        <charset val="204"/>
      </rPr>
      <t xml:space="preserve"> (2-пг, 2-агв, 2-впг); </t>
    </r>
    <r>
      <rPr>
        <b/>
        <sz val="12"/>
        <color indexed="8"/>
        <rFont val="Times New Roman"/>
        <family val="1"/>
        <charset val="204"/>
      </rPr>
      <t>д.3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д.4</t>
    </r>
    <r>
      <rPr>
        <sz val="12"/>
        <color indexed="8"/>
        <rFont val="Times New Roman"/>
        <family val="1"/>
        <charset val="204"/>
      </rPr>
      <t xml:space="preserve"> (2-пг, 2-агв, 2-впг); </t>
    </r>
    <r>
      <rPr>
        <b/>
        <sz val="12"/>
        <color indexed="8"/>
        <rFont val="Times New Roman"/>
        <family val="1"/>
        <charset val="204"/>
      </rPr>
      <t>д.5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д.6</t>
    </r>
    <r>
      <rPr>
        <sz val="12"/>
        <color indexed="8"/>
        <rFont val="Times New Roman"/>
        <family val="1"/>
        <charset val="204"/>
      </rPr>
      <t xml:space="preserve"> (2-пг, 2-агв, 2-впг); </t>
    </r>
    <r>
      <rPr>
        <b/>
        <sz val="12"/>
        <color indexed="8"/>
        <rFont val="Times New Roman"/>
        <family val="1"/>
        <charset val="204"/>
      </rPr>
      <t>д.7</t>
    </r>
    <r>
      <rPr>
        <sz val="12"/>
        <color indexed="8"/>
        <rFont val="Times New Roman"/>
        <family val="1"/>
        <charset val="204"/>
      </rPr>
      <t xml:space="preserve"> (2 -пг, 2-агв); </t>
    </r>
    <r>
      <rPr>
        <b/>
        <sz val="12"/>
        <color indexed="8"/>
        <rFont val="Times New Roman"/>
        <family val="1"/>
        <charset val="204"/>
      </rPr>
      <t>д.8</t>
    </r>
    <r>
      <rPr>
        <sz val="12"/>
        <color indexed="8"/>
        <rFont val="Times New Roman"/>
        <family val="1"/>
        <charset val="204"/>
      </rPr>
      <t xml:space="preserve"> (2-пг, 2-агв, 2-впг); </t>
    </r>
    <r>
      <rPr>
        <b/>
        <sz val="12"/>
        <color indexed="8"/>
        <rFont val="Times New Roman"/>
        <family val="1"/>
        <charset val="204"/>
      </rPr>
      <t>д.9</t>
    </r>
    <r>
      <rPr>
        <sz val="12"/>
        <color indexed="8"/>
        <rFont val="Times New Roman"/>
        <family val="1"/>
        <charset val="204"/>
      </rPr>
      <t xml:space="preserve"> (2-пг, 2-агв, 2-впг); </t>
    </r>
    <r>
      <rPr>
        <b/>
        <sz val="12"/>
        <color indexed="8"/>
        <rFont val="Times New Roman"/>
        <family val="1"/>
        <charset val="204"/>
      </rPr>
      <t>д.10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д.11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д.13</t>
    </r>
    <r>
      <rPr>
        <sz val="12"/>
        <color indexed="8"/>
        <rFont val="Times New Roman"/>
        <family val="1"/>
        <charset val="204"/>
      </rPr>
      <t xml:space="preserve"> (2-пг, 2-агв, 2-впг); </t>
    </r>
    <r>
      <rPr>
        <b/>
        <sz val="12"/>
        <color indexed="8"/>
        <rFont val="Times New Roman"/>
        <family val="1"/>
        <charset val="204"/>
      </rPr>
      <t>д.15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д.17</t>
    </r>
    <r>
      <rPr>
        <sz val="12"/>
        <color indexed="8"/>
        <rFont val="Times New Roman"/>
        <family val="1"/>
        <charset val="204"/>
      </rPr>
      <t xml:space="preserve"> (2-пг, 2-агв, 2-впг); </t>
    </r>
    <r>
      <rPr>
        <b/>
        <sz val="12"/>
        <color indexed="8"/>
        <rFont val="Times New Roman"/>
        <family val="1"/>
        <charset val="204"/>
      </rPr>
      <t>д.19</t>
    </r>
    <r>
      <rPr>
        <sz val="12"/>
        <color indexed="8"/>
        <rFont val="Times New Roman"/>
        <family val="1"/>
        <charset val="204"/>
      </rPr>
      <t xml:space="preserve"> (2-пг, 2-агв, 2-впг); </t>
    </r>
    <r>
      <rPr>
        <b/>
        <sz val="12"/>
        <color indexed="8"/>
        <rFont val="Times New Roman"/>
        <family val="1"/>
        <charset val="204"/>
      </rPr>
      <t>д.21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д.23</t>
    </r>
    <r>
      <rPr>
        <sz val="12"/>
        <color indexed="8"/>
        <rFont val="Times New Roman"/>
        <family val="1"/>
        <charset val="204"/>
      </rPr>
      <t xml:space="preserve"> (2-пг, 2-агв, 2-впг)</t>
    </r>
  </si>
  <si>
    <r>
      <rPr>
        <b/>
        <u/>
        <sz val="12"/>
        <color indexed="8"/>
        <rFont val="Times New Roman"/>
        <family val="1"/>
        <charset val="204"/>
      </rPr>
      <t>ул. Короленко:</t>
    </r>
    <r>
      <rPr>
        <sz val="12"/>
        <color indexed="8"/>
        <rFont val="Times New Roman"/>
        <family val="1"/>
        <charset val="204"/>
      </rPr>
      <t xml:space="preserve"> д.16 (2-пг, 2-агв); д.20 (2-пг, 2-агв)</t>
    </r>
  </si>
  <si>
    <r>
      <rPr>
        <b/>
        <u/>
        <sz val="12"/>
        <color indexed="8"/>
        <rFont val="Times New Roman"/>
        <family val="1"/>
        <charset val="204"/>
      </rPr>
      <t>ул. Газовая</t>
    </r>
    <r>
      <rPr>
        <sz val="12"/>
        <color indexed="8"/>
        <rFont val="Times New Roman"/>
        <family val="1"/>
        <charset val="204"/>
      </rPr>
      <t>: д.13 (2-пг, 2-агв); д.68 (2-пг, 2-агв), д.1а (8-пг, 8-агв)</t>
    </r>
  </si>
  <si>
    <r>
      <rPr>
        <b/>
        <u/>
        <sz val="12"/>
        <color indexed="8"/>
        <rFont val="Times New Roman"/>
        <family val="1"/>
        <charset val="204"/>
      </rPr>
      <t>ул. Освобождения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д.11</t>
    </r>
    <r>
      <rPr>
        <sz val="12"/>
        <color indexed="8"/>
        <rFont val="Times New Roman"/>
        <family val="1"/>
        <charset val="204"/>
      </rPr>
      <t xml:space="preserve"> (2-пг, 1-агв);</t>
    </r>
    <r>
      <rPr>
        <b/>
        <sz val="12"/>
        <color indexed="8"/>
        <rFont val="Times New Roman"/>
        <family val="1"/>
        <charset val="204"/>
      </rPr>
      <t xml:space="preserve"> д.13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д.43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д.62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д.58/26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</si>
  <si>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Лермотовский переулок: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д.2</t>
    </r>
    <r>
      <rPr>
        <sz val="12"/>
        <color indexed="8"/>
        <rFont val="Times New Roman"/>
        <family val="1"/>
        <charset val="204"/>
      </rPr>
      <t xml:space="preserve"> (2-пг,2-агв); </t>
    </r>
    <r>
      <rPr>
        <b/>
        <sz val="12"/>
        <color indexed="8"/>
        <rFont val="Times New Roman"/>
        <family val="1"/>
        <charset val="204"/>
      </rPr>
      <t>д.3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д.60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д.52</t>
    </r>
    <r>
      <rPr>
        <sz val="12"/>
        <color indexed="8"/>
        <rFont val="Times New Roman"/>
        <family val="1"/>
        <charset val="204"/>
      </rPr>
      <t xml:space="preserve"> (6-пг)</t>
    </r>
  </si>
  <si>
    <r>
      <rPr>
        <b/>
        <u/>
        <sz val="12"/>
        <color indexed="8"/>
        <rFont val="Times New Roman"/>
        <family val="1"/>
        <charset val="204"/>
      </rPr>
      <t>ул. Рабочая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д.51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д.104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д.81а</t>
    </r>
    <r>
      <rPr>
        <sz val="12"/>
        <color indexed="8"/>
        <rFont val="Times New Roman"/>
        <family val="1"/>
        <charset val="204"/>
      </rPr>
      <t xml:space="preserve"> (4-пг, 1-агв);</t>
    </r>
    <r>
      <rPr>
        <b/>
        <sz val="12"/>
        <color indexed="8"/>
        <rFont val="Times New Roman"/>
        <family val="1"/>
        <charset val="204"/>
      </rPr>
      <t xml:space="preserve"> д. 82/106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д.83/93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д.92/70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</si>
  <si>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ул. Венецианова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д.33/18</t>
    </r>
    <r>
      <rPr>
        <sz val="12"/>
        <color indexed="8"/>
        <rFont val="Times New Roman"/>
        <family val="1"/>
        <charset val="204"/>
      </rPr>
      <t xml:space="preserve"> (8-пг, 3-впг); </t>
    </r>
    <r>
      <rPr>
        <b/>
        <sz val="12"/>
        <color indexed="8"/>
        <rFont val="Times New Roman"/>
        <family val="1"/>
        <charset val="204"/>
      </rPr>
      <t>д.6</t>
    </r>
    <r>
      <rPr>
        <sz val="12"/>
        <color indexed="8"/>
        <rFont val="Times New Roman"/>
        <family val="1"/>
        <charset val="204"/>
      </rPr>
      <t xml:space="preserve"> (2-пг, 1-агв); </t>
    </r>
    <r>
      <rPr>
        <b/>
        <sz val="12"/>
        <color indexed="8"/>
        <rFont val="Times New Roman"/>
        <family val="1"/>
        <charset val="204"/>
      </rPr>
      <t>д.12</t>
    </r>
    <r>
      <rPr>
        <sz val="12"/>
        <color indexed="8"/>
        <rFont val="Times New Roman"/>
        <family val="1"/>
        <charset val="204"/>
      </rPr>
      <t xml:space="preserve"> (3-пг, 3-агв); </t>
    </r>
    <r>
      <rPr>
        <b/>
        <sz val="12"/>
        <color indexed="8"/>
        <rFont val="Times New Roman"/>
        <family val="1"/>
        <charset val="204"/>
      </rPr>
      <t>д.14</t>
    </r>
    <r>
      <rPr>
        <sz val="12"/>
        <color indexed="8"/>
        <rFont val="Times New Roman"/>
        <family val="1"/>
        <charset val="204"/>
      </rPr>
      <t xml:space="preserve"> (5-пг, 5-агв); </t>
    </r>
    <r>
      <rPr>
        <b/>
        <sz val="12"/>
        <color indexed="8"/>
        <rFont val="Times New Roman"/>
        <family val="1"/>
        <charset val="204"/>
      </rPr>
      <t>д. 24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д.31</t>
    </r>
    <r>
      <rPr>
        <sz val="12"/>
        <color indexed="8"/>
        <rFont val="Times New Roman"/>
        <family val="1"/>
        <charset val="204"/>
      </rPr>
      <t xml:space="preserve"> (4-пг); </t>
    </r>
    <r>
      <rPr>
        <b/>
        <sz val="12"/>
        <color indexed="8"/>
        <rFont val="Times New Roman"/>
        <family val="1"/>
        <charset val="204"/>
      </rPr>
      <t>д. 41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д.50/29</t>
    </r>
    <r>
      <rPr>
        <sz val="12"/>
        <color indexed="8"/>
        <rFont val="Times New Roman"/>
        <family val="1"/>
        <charset val="204"/>
      </rPr>
      <t xml:space="preserve"> (4-пг, 1-агв)</t>
    </r>
  </si>
  <si>
    <r>
      <rPr>
        <b/>
        <u/>
        <sz val="12"/>
        <color indexed="8"/>
        <rFont val="Times New Roman"/>
        <family val="1"/>
        <charset val="204"/>
      </rPr>
      <t>ул. Сиверсова</t>
    </r>
    <r>
      <rPr>
        <b/>
        <sz val="12"/>
        <color indexed="8"/>
        <rFont val="Times New Roman"/>
        <family val="1"/>
        <charset val="204"/>
      </rPr>
      <t xml:space="preserve">: д.8 </t>
    </r>
    <r>
      <rPr>
        <sz val="12"/>
        <color indexed="8"/>
        <rFont val="Times New Roman"/>
        <family val="1"/>
        <charset val="204"/>
      </rPr>
      <t>(8-пг)</t>
    </r>
    <r>
      <rPr>
        <b/>
        <sz val="12"/>
        <color indexed="8"/>
        <rFont val="Times New Roman"/>
        <family val="1"/>
        <charset val="204"/>
      </rPr>
      <t xml:space="preserve">; д.28 </t>
    </r>
    <r>
      <rPr>
        <sz val="12"/>
        <color indexed="8"/>
        <rFont val="Times New Roman"/>
        <family val="1"/>
        <charset val="204"/>
      </rPr>
      <t>(2-пг, 2-агв)</t>
    </r>
    <r>
      <rPr>
        <b/>
        <sz val="12"/>
        <color indexed="8"/>
        <rFont val="Times New Roman"/>
        <family val="1"/>
        <charset val="204"/>
      </rPr>
      <t xml:space="preserve">; д.31 </t>
    </r>
    <r>
      <rPr>
        <sz val="12"/>
        <color indexed="8"/>
        <rFont val="Times New Roman"/>
        <family val="1"/>
        <charset val="204"/>
      </rPr>
      <t>(2-пг, 1-агв, 1-впг)</t>
    </r>
    <r>
      <rPr>
        <b/>
        <sz val="12"/>
        <color indexed="8"/>
        <rFont val="Times New Roman"/>
        <family val="1"/>
        <charset val="204"/>
      </rPr>
      <t>; д.63</t>
    </r>
    <r>
      <rPr>
        <sz val="12"/>
        <color indexed="8"/>
        <rFont val="Times New Roman"/>
        <family val="1"/>
        <charset val="204"/>
      </rPr>
      <t xml:space="preserve"> (2-пг, 2-агв)</t>
    </r>
    <r>
      <rPr>
        <b/>
        <sz val="12"/>
        <color indexed="8"/>
        <rFont val="Times New Roman"/>
        <family val="1"/>
        <charset val="204"/>
      </rPr>
      <t>; д.67</t>
    </r>
    <r>
      <rPr>
        <sz val="12"/>
        <color indexed="8"/>
        <rFont val="Times New Roman"/>
        <family val="1"/>
        <charset val="204"/>
      </rPr>
      <t xml:space="preserve"> (2-пг, 2-агв)</t>
    </r>
    <r>
      <rPr>
        <b/>
        <sz val="12"/>
        <color indexed="8"/>
        <rFont val="Times New Roman"/>
        <family val="1"/>
        <charset val="204"/>
      </rPr>
      <t>; д. 78</t>
    </r>
    <r>
      <rPr>
        <sz val="12"/>
        <color indexed="8"/>
        <rFont val="Times New Roman"/>
        <family val="1"/>
        <charset val="204"/>
      </rPr>
      <t xml:space="preserve"> (2-пг, 2-агв)</t>
    </r>
    <r>
      <rPr>
        <b/>
        <sz val="12"/>
        <color indexed="8"/>
        <rFont val="Times New Roman"/>
        <family val="1"/>
        <charset val="204"/>
      </rPr>
      <t xml:space="preserve">; д.96 </t>
    </r>
    <r>
      <rPr>
        <sz val="12"/>
        <color indexed="8"/>
        <rFont val="Times New Roman"/>
        <family val="1"/>
        <charset val="204"/>
      </rPr>
      <t xml:space="preserve">(2-пг, 2-агв); </t>
    </r>
    <r>
      <rPr>
        <b/>
        <sz val="12"/>
        <color indexed="8"/>
        <rFont val="Times New Roman"/>
        <family val="1"/>
        <charset val="204"/>
      </rPr>
      <t>д.101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 xml:space="preserve">д.104 </t>
    </r>
    <r>
      <rPr>
        <sz val="12"/>
        <color indexed="8"/>
        <rFont val="Times New Roman"/>
        <family val="1"/>
        <charset val="204"/>
      </rPr>
      <t xml:space="preserve">(2-пг, 2-агв); </t>
    </r>
    <r>
      <rPr>
        <b/>
        <sz val="12"/>
        <color indexed="8"/>
        <rFont val="Times New Roman"/>
        <family val="1"/>
        <charset val="204"/>
      </rPr>
      <t>д.106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д.119</t>
    </r>
    <r>
      <rPr>
        <sz val="12"/>
        <color indexed="8"/>
        <rFont val="Times New Roman"/>
        <family val="1"/>
        <charset val="204"/>
      </rPr>
      <t xml:space="preserve"> (2-пг, 2-агв);</t>
    </r>
    <r>
      <rPr>
        <b/>
        <sz val="12"/>
        <color indexed="8"/>
        <rFont val="Times New Roman"/>
        <family val="1"/>
        <charset val="204"/>
      </rPr>
      <t xml:space="preserve"> д.99/3</t>
    </r>
    <r>
      <rPr>
        <sz val="12"/>
        <color indexed="8"/>
        <rFont val="Times New Roman"/>
        <family val="1"/>
        <charset val="204"/>
      </rPr>
      <t xml:space="preserve"> (2-пг, 2-агв).</t>
    </r>
  </si>
  <si>
    <r>
      <rPr>
        <b/>
        <u/>
        <sz val="12"/>
        <color indexed="8"/>
        <rFont val="Times New Roman"/>
        <family val="1"/>
        <charset val="204"/>
      </rPr>
      <t>ул. Урицкого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д.23</t>
    </r>
    <r>
      <rPr>
        <sz val="12"/>
        <color indexed="8"/>
        <rFont val="Times New Roman"/>
        <family val="1"/>
        <charset val="204"/>
      </rPr>
      <t xml:space="preserve"> (2-пг, 1-агв); </t>
    </r>
    <r>
      <rPr>
        <b/>
        <sz val="12"/>
        <color indexed="8"/>
        <rFont val="Times New Roman"/>
        <family val="1"/>
        <charset val="204"/>
      </rPr>
      <t>д.41</t>
    </r>
    <r>
      <rPr>
        <sz val="12"/>
        <color indexed="8"/>
        <rFont val="Times New Roman"/>
        <family val="1"/>
        <charset val="204"/>
      </rPr>
      <t xml:space="preserve"> (2-пг, 2-агв);</t>
    </r>
    <r>
      <rPr>
        <b/>
        <sz val="12"/>
        <color indexed="8"/>
        <rFont val="Times New Roman"/>
        <family val="1"/>
        <charset val="204"/>
      </rPr>
      <t xml:space="preserve"> д.74</t>
    </r>
    <r>
      <rPr>
        <sz val="12"/>
        <color indexed="8"/>
        <rFont val="Times New Roman"/>
        <family val="1"/>
        <charset val="204"/>
      </rPr>
      <t xml:space="preserve"> (2-пг, 2-агв, 2-впг); </t>
    </r>
    <r>
      <rPr>
        <b/>
        <sz val="12"/>
        <color indexed="8"/>
        <rFont val="Times New Roman"/>
        <family val="1"/>
        <charset val="204"/>
      </rPr>
      <t>д.75</t>
    </r>
    <r>
      <rPr>
        <sz val="12"/>
        <color indexed="8"/>
        <rFont val="Times New Roman"/>
        <family val="1"/>
        <charset val="204"/>
      </rPr>
      <t xml:space="preserve"> (2-пг, 1-агв, 1-впг); </t>
    </r>
    <r>
      <rPr>
        <b/>
        <sz val="12"/>
        <color indexed="8"/>
        <rFont val="Times New Roman"/>
        <family val="1"/>
        <charset val="204"/>
      </rPr>
      <t>д.76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д.82</t>
    </r>
    <r>
      <rPr>
        <sz val="12"/>
        <color indexed="8"/>
        <rFont val="Times New Roman"/>
        <family val="1"/>
        <charset val="204"/>
      </rPr>
      <t xml:space="preserve"> (2-пг, 2-агв);</t>
    </r>
    <r>
      <rPr>
        <b/>
        <sz val="12"/>
        <color indexed="8"/>
        <rFont val="Times New Roman"/>
        <family val="1"/>
        <charset val="204"/>
      </rPr>
      <t xml:space="preserve"> д.87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 xml:space="preserve">д.89 (3-пг, 2-агв); д.96 (3-пг, 2-агв); д.139 </t>
    </r>
    <r>
      <rPr>
        <sz val="12"/>
        <color indexed="8"/>
        <rFont val="Times New Roman"/>
        <family val="1"/>
        <charset val="204"/>
      </rPr>
      <t>(4-пг, 2-агв)</t>
    </r>
    <r>
      <rPr>
        <b/>
        <sz val="12"/>
        <color indexed="8"/>
        <rFont val="Times New Roman"/>
        <family val="1"/>
        <charset val="204"/>
      </rPr>
      <t xml:space="preserve">; д.142 </t>
    </r>
    <r>
      <rPr>
        <sz val="12"/>
        <color indexed="8"/>
        <rFont val="Times New Roman"/>
        <family val="1"/>
        <charset val="204"/>
      </rPr>
      <t>(2-пг, 2-агв)</t>
    </r>
    <r>
      <rPr>
        <b/>
        <sz val="12"/>
        <color indexed="8"/>
        <rFont val="Times New Roman"/>
        <family val="1"/>
        <charset val="204"/>
      </rPr>
      <t>; д.145</t>
    </r>
    <r>
      <rPr>
        <sz val="12"/>
        <color indexed="8"/>
        <rFont val="Times New Roman"/>
        <family val="1"/>
        <charset val="204"/>
      </rPr>
      <t xml:space="preserve"> (2-пг, 2-агв)</t>
    </r>
    <r>
      <rPr>
        <b/>
        <sz val="12"/>
        <color indexed="8"/>
        <rFont val="Times New Roman"/>
        <family val="1"/>
        <charset val="204"/>
      </rPr>
      <t>; д.149/26 (3пг, 3-агв); д.151/25 (2-пг, 2-агв); д.154/27 (2-пг, 2-агв, 1-впг); д.163/31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</si>
  <si>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ул. Коммунаров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д.6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д.36</t>
    </r>
    <r>
      <rPr>
        <sz val="12"/>
        <color indexed="8"/>
        <rFont val="Times New Roman"/>
        <family val="1"/>
        <charset val="204"/>
      </rPr>
      <t xml:space="preserve"> (2-пг); </t>
    </r>
    <r>
      <rPr>
        <b/>
        <sz val="12"/>
        <color indexed="8"/>
        <rFont val="Times New Roman"/>
        <family val="1"/>
        <charset val="204"/>
      </rPr>
      <t>д.1/2</t>
    </r>
    <r>
      <rPr>
        <sz val="12"/>
        <color indexed="8"/>
        <rFont val="Times New Roman"/>
        <family val="1"/>
        <charset val="204"/>
      </rPr>
      <t xml:space="preserve"> (1-пг, 2-агв, 1-впг); </t>
    </r>
    <r>
      <rPr>
        <b/>
        <sz val="12"/>
        <color indexed="8"/>
        <rFont val="Times New Roman"/>
        <family val="1"/>
        <charset val="204"/>
      </rPr>
      <t>д.30а</t>
    </r>
    <r>
      <rPr>
        <sz val="12"/>
        <color indexed="8"/>
        <rFont val="Times New Roman"/>
        <family val="1"/>
        <charset val="204"/>
      </rPr>
      <t xml:space="preserve"> (3-пг); д.7а (5-пг)</t>
    </r>
  </si>
  <si>
    <r>
      <rPr>
        <b/>
        <u/>
        <sz val="12"/>
        <color indexed="8"/>
        <rFont val="Times New Roman"/>
        <family val="1"/>
        <charset val="204"/>
      </rPr>
      <t>Бейшлотская набережная</t>
    </r>
    <r>
      <rPr>
        <b/>
        <sz val="12"/>
        <color indexed="8"/>
        <rFont val="Times New Roman"/>
        <family val="1"/>
        <charset val="204"/>
      </rPr>
      <t>: д.33</t>
    </r>
    <r>
      <rPr>
        <sz val="12"/>
        <color indexed="8"/>
        <rFont val="Times New Roman"/>
        <family val="1"/>
        <charset val="204"/>
      </rPr>
      <t xml:space="preserve"> (2пг, 2-агв); </t>
    </r>
    <r>
      <rPr>
        <b/>
        <sz val="12"/>
        <color indexed="8"/>
        <rFont val="Times New Roman"/>
        <family val="1"/>
        <charset val="204"/>
      </rPr>
      <t>д.47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д.115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 xml:space="preserve">д.123 </t>
    </r>
    <r>
      <rPr>
        <sz val="12"/>
        <color indexed="8"/>
        <rFont val="Times New Roman"/>
        <family val="1"/>
        <charset val="204"/>
      </rPr>
      <t xml:space="preserve">(2-пг, 2-агв); </t>
    </r>
    <r>
      <rPr>
        <b/>
        <sz val="12"/>
        <color indexed="8"/>
        <rFont val="Times New Roman"/>
        <family val="1"/>
        <charset val="204"/>
      </rPr>
      <t>д.123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д.113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</si>
  <si>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ул.Тимирязева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д.7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д.10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д.27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д.29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д.21/7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</si>
  <si>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ул. Менделеева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д.4</t>
    </r>
    <r>
      <rPr>
        <sz val="12"/>
        <color indexed="8"/>
        <rFont val="Times New Roman"/>
        <family val="1"/>
        <charset val="204"/>
      </rPr>
      <t xml:space="preserve"> (2-пг, 1-аг);</t>
    </r>
    <r>
      <rPr>
        <b/>
        <sz val="12"/>
        <color indexed="8"/>
        <rFont val="Times New Roman"/>
        <family val="1"/>
        <charset val="204"/>
      </rPr>
      <t xml:space="preserve"> д.8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</si>
  <si>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ул. Трудовая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д.1/16</t>
    </r>
    <r>
      <rPr>
        <sz val="12"/>
        <color indexed="8"/>
        <rFont val="Times New Roman"/>
        <family val="1"/>
        <charset val="204"/>
      </rPr>
      <t xml:space="preserve"> (4-пг, 3-агв); </t>
    </r>
    <r>
      <rPr>
        <b/>
        <sz val="12"/>
        <color indexed="8"/>
        <rFont val="Times New Roman"/>
        <family val="1"/>
        <charset val="204"/>
      </rPr>
      <t>д.10</t>
    </r>
    <r>
      <rPr>
        <sz val="12"/>
        <color indexed="8"/>
        <rFont val="Times New Roman"/>
        <family val="1"/>
        <charset val="204"/>
      </rPr>
      <t xml:space="preserve"> (4-пг, 4-агв); </t>
    </r>
    <r>
      <rPr>
        <b/>
        <sz val="12"/>
        <color indexed="8"/>
        <rFont val="Times New Roman"/>
        <family val="1"/>
        <charset val="204"/>
      </rPr>
      <t>д.11</t>
    </r>
    <r>
      <rPr>
        <sz val="12"/>
        <color indexed="8"/>
        <rFont val="Times New Roman"/>
        <family val="1"/>
        <charset val="204"/>
      </rPr>
      <t xml:space="preserve"> (4-пг, 2-агв); </t>
    </r>
    <r>
      <rPr>
        <b/>
        <sz val="12"/>
        <color indexed="8"/>
        <rFont val="Times New Roman"/>
        <family val="1"/>
        <charset val="204"/>
      </rPr>
      <t>д.12</t>
    </r>
    <r>
      <rPr>
        <sz val="12"/>
        <color indexed="8"/>
        <rFont val="Times New Roman"/>
        <family val="1"/>
        <charset val="204"/>
      </rPr>
      <t xml:space="preserve"> (4-пг, 3-агв); </t>
    </r>
    <r>
      <rPr>
        <b/>
        <sz val="12"/>
        <color indexed="8"/>
        <rFont val="Times New Roman"/>
        <family val="1"/>
        <charset val="204"/>
      </rPr>
      <t>д.14</t>
    </r>
    <r>
      <rPr>
        <sz val="12"/>
        <color indexed="8"/>
        <rFont val="Times New Roman"/>
        <family val="1"/>
        <charset val="204"/>
      </rPr>
      <t xml:space="preserve"> (4-пг, 3-агв); </t>
    </r>
    <r>
      <rPr>
        <b/>
        <sz val="12"/>
        <color indexed="8"/>
        <rFont val="Times New Roman"/>
        <family val="1"/>
        <charset val="204"/>
      </rPr>
      <t>д.2/8</t>
    </r>
    <r>
      <rPr>
        <sz val="12"/>
        <color indexed="8"/>
        <rFont val="Times New Roman"/>
        <family val="1"/>
        <charset val="204"/>
      </rPr>
      <t xml:space="preserve"> (4-пг, 3-агв); </t>
    </r>
    <r>
      <rPr>
        <b/>
        <sz val="12"/>
        <color indexed="8"/>
        <rFont val="Times New Roman"/>
        <family val="1"/>
        <charset val="204"/>
      </rPr>
      <t>д.3</t>
    </r>
    <r>
      <rPr>
        <sz val="12"/>
        <color indexed="8"/>
        <rFont val="Times New Roman"/>
        <family val="1"/>
        <charset val="204"/>
      </rPr>
      <t xml:space="preserve"> (2-пг, 2-гв);</t>
    </r>
    <r>
      <rPr>
        <b/>
        <sz val="12"/>
        <color indexed="8"/>
        <rFont val="Times New Roman"/>
        <family val="1"/>
        <charset val="204"/>
      </rPr>
      <t xml:space="preserve"> д.4</t>
    </r>
    <r>
      <rPr>
        <sz val="12"/>
        <color indexed="8"/>
        <rFont val="Times New Roman"/>
        <family val="1"/>
        <charset val="204"/>
      </rPr>
      <t xml:space="preserve"> (4-пг, 2-агв); </t>
    </r>
    <r>
      <rPr>
        <b/>
        <sz val="12"/>
        <color indexed="8"/>
        <rFont val="Times New Roman"/>
        <family val="1"/>
        <charset val="204"/>
      </rPr>
      <t>д.5/9</t>
    </r>
    <r>
      <rPr>
        <sz val="12"/>
        <color indexed="8"/>
        <rFont val="Times New Roman"/>
        <family val="1"/>
        <charset val="204"/>
      </rPr>
      <t xml:space="preserve"> (4-пг, 2-агв); </t>
    </r>
    <r>
      <rPr>
        <b/>
        <sz val="12"/>
        <color indexed="8"/>
        <rFont val="Times New Roman"/>
        <family val="1"/>
        <charset val="204"/>
      </rPr>
      <t>д.6/7</t>
    </r>
    <r>
      <rPr>
        <sz val="12"/>
        <color indexed="8"/>
        <rFont val="Times New Roman"/>
        <family val="1"/>
        <charset val="204"/>
      </rPr>
      <t xml:space="preserve"> (4-пг, 2-агв); </t>
    </r>
    <r>
      <rPr>
        <b/>
        <sz val="12"/>
        <color indexed="8"/>
        <rFont val="Times New Roman"/>
        <family val="1"/>
        <charset val="204"/>
      </rPr>
      <t>д.7/10</t>
    </r>
    <r>
      <rPr>
        <sz val="12"/>
        <color indexed="8"/>
        <rFont val="Times New Roman"/>
        <family val="1"/>
        <charset val="204"/>
      </rPr>
      <t xml:space="preserve"> (4-пг, 2-агв); </t>
    </r>
    <r>
      <rPr>
        <b/>
        <sz val="12"/>
        <color indexed="8"/>
        <rFont val="Times New Roman"/>
        <family val="1"/>
        <charset val="204"/>
      </rPr>
      <t>д.8/3</t>
    </r>
    <r>
      <rPr>
        <sz val="12"/>
        <color indexed="8"/>
        <rFont val="Times New Roman"/>
        <family val="1"/>
        <charset val="204"/>
      </rPr>
      <t xml:space="preserve"> (4-пг, 2-агв); </t>
    </r>
    <r>
      <rPr>
        <b/>
        <sz val="12"/>
        <color indexed="8"/>
        <rFont val="Times New Roman"/>
        <family val="1"/>
        <charset val="204"/>
      </rPr>
      <t>д.9а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</si>
  <si>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Большевистский переулок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 xml:space="preserve"> д.11</t>
    </r>
    <r>
      <rPr>
        <sz val="12"/>
        <color indexed="8"/>
        <rFont val="Times New Roman"/>
        <family val="1"/>
        <charset val="204"/>
      </rPr>
      <t xml:space="preserve"> (4-пг, 2-агв); </t>
    </r>
    <r>
      <rPr>
        <b/>
        <sz val="12"/>
        <color indexed="8"/>
        <rFont val="Times New Roman"/>
        <family val="1"/>
        <charset val="204"/>
      </rPr>
      <t xml:space="preserve"> д.11а</t>
    </r>
    <r>
      <rPr>
        <sz val="12"/>
        <color indexed="8"/>
        <rFont val="Times New Roman"/>
        <family val="1"/>
        <charset val="204"/>
      </rPr>
      <t xml:space="preserve"> (4-пг, 2-агв); </t>
    </r>
    <r>
      <rPr>
        <b/>
        <sz val="12"/>
        <color indexed="8"/>
        <rFont val="Times New Roman"/>
        <family val="1"/>
        <charset val="204"/>
      </rPr>
      <t>д.12</t>
    </r>
    <r>
      <rPr>
        <sz val="12"/>
        <color indexed="8"/>
        <rFont val="Times New Roman"/>
        <family val="1"/>
        <charset val="204"/>
      </rPr>
      <t xml:space="preserve"> (4-пг,2-агв); </t>
    </r>
    <r>
      <rPr>
        <b/>
        <sz val="12"/>
        <color indexed="8"/>
        <rFont val="Times New Roman"/>
        <family val="1"/>
        <charset val="204"/>
      </rPr>
      <t>д.13</t>
    </r>
    <r>
      <rPr>
        <sz val="12"/>
        <color indexed="8"/>
        <rFont val="Times New Roman"/>
        <family val="1"/>
        <charset val="204"/>
      </rPr>
      <t xml:space="preserve"> ( 4-пг, 2-агв); </t>
    </r>
    <r>
      <rPr>
        <b/>
        <sz val="12"/>
        <color indexed="8"/>
        <rFont val="Times New Roman"/>
        <family val="1"/>
        <charset val="204"/>
      </rPr>
      <t>д.15</t>
    </r>
    <r>
      <rPr>
        <sz val="12"/>
        <color indexed="8"/>
        <rFont val="Times New Roman"/>
        <family val="1"/>
        <charset val="204"/>
      </rPr>
      <t xml:space="preserve"> (4-пг, 2-агв); </t>
    </r>
    <r>
      <rPr>
        <b/>
        <sz val="12"/>
        <color indexed="8"/>
        <rFont val="Times New Roman"/>
        <family val="1"/>
        <charset val="204"/>
      </rPr>
      <t>д.15а</t>
    </r>
    <r>
      <rPr>
        <sz val="12"/>
        <color indexed="8"/>
        <rFont val="Times New Roman"/>
        <family val="1"/>
        <charset val="204"/>
      </rPr>
      <t xml:space="preserve"> (4-пг, 4-агв); д. </t>
    </r>
    <r>
      <rPr>
        <b/>
        <sz val="12"/>
        <color indexed="8"/>
        <rFont val="Times New Roman"/>
        <family val="1"/>
        <charset val="204"/>
      </rPr>
      <t>15б/12</t>
    </r>
    <r>
      <rPr>
        <sz val="12"/>
        <color indexed="8"/>
        <rFont val="Times New Roman"/>
        <family val="1"/>
        <charset val="204"/>
      </rPr>
      <t xml:space="preserve"> (4-пг, 2-агв, 1-впг); </t>
    </r>
    <r>
      <rPr>
        <b/>
        <sz val="12"/>
        <color indexed="8"/>
        <rFont val="Times New Roman"/>
        <family val="1"/>
        <charset val="204"/>
      </rPr>
      <t>д.17</t>
    </r>
    <r>
      <rPr>
        <sz val="12"/>
        <color indexed="8"/>
        <rFont val="Times New Roman"/>
        <family val="1"/>
        <charset val="204"/>
      </rPr>
      <t xml:space="preserve"> (4-пг, 2-агв); </t>
    </r>
    <r>
      <rPr>
        <b/>
        <sz val="12"/>
        <color indexed="8"/>
        <rFont val="Times New Roman"/>
        <family val="1"/>
        <charset val="204"/>
      </rPr>
      <t>д.17а</t>
    </r>
    <r>
      <rPr>
        <sz val="12"/>
        <color indexed="8"/>
        <rFont val="Times New Roman"/>
        <family val="1"/>
        <charset val="204"/>
      </rPr>
      <t xml:space="preserve"> (4-пг, 2-агв); </t>
    </r>
    <r>
      <rPr>
        <b/>
        <sz val="12"/>
        <color indexed="8"/>
        <rFont val="Times New Roman"/>
        <family val="1"/>
        <charset val="204"/>
      </rPr>
      <t>д.19</t>
    </r>
    <r>
      <rPr>
        <sz val="12"/>
        <color indexed="8"/>
        <rFont val="Times New Roman"/>
        <family val="1"/>
        <charset val="204"/>
      </rPr>
      <t xml:space="preserve"> (4-пг, 3-агв); </t>
    </r>
    <r>
      <rPr>
        <b/>
        <sz val="12"/>
        <color indexed="8"/>
        <rFont val="Times New Roman"/>
        <family val="1"/>
        <charset val="204"/>
      </rPr>
      <t>д.19б/14</t>
    </r>
    <r>
      <rPr>
        <sz val="12"/>
        <color indexed="8"/>
        <rFont val="Times New Roman"/>
        <family val="1"/>
        <charset val="204"/>
      </rPr>
      <t xml:space="preserve"> (4-пг, 4-агв, 1-впг); </t>
    </r>
    <r>
      <rPr>
        <b/>
        <sz val="12"/>
        <color indexed="8"/>
        <rFont val="Times New Roman"/>
        <family val="1"/>
        <charset val="204"/>
      </rPr>
      <t>д.20</t>
    </r>
    <r>
      <rPr>
        <sz val="12"/>
        <color indexed="8"/>
        <rFont val="Times New Roman"/>
        <family val="1"/>
        <charset val="204"/>
      </rPr>
      <t xml:space="preserve"> (4-пг, 2-агв); </t>
    </r>
    <r>
      <rPr>
        <b/>
        <sz val="12"/>
        <color indexed="8"/>
        <rFont val="Times New Roman"/>
        <family val="1"/>
        <charset val="204"/>
      </rPr>
      <t>д.20б</t>
    </r>
    <r>
      <rPr>
        <sz val="12"/>
        <color indexed="8"/>
        <rFont val="Times New Roman"/>
        <family val="1"/>
        <charset val="204"/>
      </rPr>
      <t xml:space="preserve"> (3-пг, 3-агв); </t>
    </r>
    <r>
      <rPr>
        <b/>
        <sz val="12"/>
        <color indexed="8"/>
        <rFont val="Times New Roman"/>
        <family val="1"/>
        <charset val="204"/>
      </rPr>
      <t>д.21</t>
    </r>
    <r>
      <rPr>
        <sz val="12"/>
        <color indexed="8"/>
        <rFont val="Times New Roman"/>
        <family val="1"/>
        <charset val="204"/>
      </rPr>
      <t xml:space="preserve"> (4-пг, 3-агв); </t>
    </r>
    <r>
      <rPr>
        <b/>
        <sz val="12"/>
        <color indexed="8"/>
        <rFont val="Times New Roman"/>
        <family val="1"/>
        <charset val="204"/>
      </rPr>
      <t>д.21а</t>
    </r>
    <r>
      <rPr>
        <sz val="12"/>
        <color indexed="8"/>
        <rFont val="Times New Roman"/>
        <family val="1"/>
        <charset val="204"/>
      </rPr>
      <t xml:space="preserve"> (4-пг, 2-агв); </t>
    </r>
    <r>
      <rPr>
        <b/>
        <sz val="12"/>
        <color indexed="8"/>
        <rFont val="Times New Roman"/>
        <family val="1"/>
        <charset val="204"/>
      </rPr>
      <t>д.22</t>
    </r>
    <r>
      <rPr>
        <sz val="12"/>
        <color indexed="8"/>
        <rFont val="Times New Roman"/>
        <family val="1"/>
        <charset val="204"/>
      </rPr>
      <t xml:space="preserve"> (4-пг, 3-агв); </t>
    </r>
    <r>
      <rPr>
        <b/>
        <sz val="12"/>
        <color indexed="8"/>
        <rFont val="Times New Roman"/>
        <family val="1"/>
        <charset val="204"/>
      </rPr>
      <t>д.22а</t>
    </r>
    <r>
      <rPr>
        <sz val="12"/>
        <color indexed="8"/>
        <rFont val="Times New Roman"/>
        <family val="1"/>
        <charset val="204"/>
      </rPr>
      <t xml:space="preserve"> ( 1-пг, 1-агв, 1-ваг);</t>
    </r>
    <r>
      <rPr>
        <b/>
        <sz val="12"/>
        <color indexed="8"/>
        <rFont val="Times New Roman"/>
        <family val="1"/>
        <charset val="204"/>
      </rPr>
      <t xml:space="preserve"> д.23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д.94</t>
    </r>
    <r>
      <rPr>
        <sz val="12"/>
        <color indexed="8"/>
        <rFont val="Times New Roman"/>
        <family val="1"/>
        <charset val="204"/>
      </rPr>
      <t xml:space="preserve"> (1-пг, 1-агв, 1-впг)</t>
    </r>
  </si>
  <si>
    <r>
      <rPr>
        <b/>
        <u/>
        <sz val="12"/>
        <color indexed="8"/>
        <rFont val="Times New Roman"/>
        <family val="1"/>
        <charset val="204"/>
      </rPr>
      <t>ул. Герцена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 xml:space="preserve">д.12 </t>
    </r>
    <r>
      <rPr>
        <sz val="12"/>
        <color indexed="8"/>
        <rFont val="Times New Roman"/>
        <family val="1"/>
        <charset val="204"/>
      </rPr>
      <t>(2-пг, 1-агв)</t>
    </r>
  </si>
  <si>
    <r>
      <rPr>
        <b/>
        <u/>
        <sz val="12"/>
        <color indexed="8"/>
        <rFont val="Times New Roman"/>
        <family val="1"/>
        <charset val="204"/>
      </rPr>
      <t xml:space="preserve">ул. Крылова: </t>
    </r>
    <r>
      <rPr>
        <sz val="12"/>
        <color indexed="8"/>
        <rFont val="Times New Roman"/>
        <family val="1"/>
        <charset val="204"/>
      </rPr>
      <t>д.12 (2-пг, 2-агв); д.9 (2-пг, 2-агв)</t>
    </r>
  </si>
  <si>
    <r>
      <rPr>
        <b/>
        <u/>
        <sz val="12"/>
        <color indexed="8"/>
        <rFont val="Times New Roman"/>
        <family val="1"/>
        <charset val="204"/>
      </rPr>
      <t>ул. Профсоюзная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д.1/1</t>
    </r>
    <r>
      <rPr>
        <sz val="12"/>
        <color indexed="8"/>
        <rFont val="Times New Roman"/>
        <family val="1"/>
        <charset val="204"/>
      </rPr>
      <t xml:space="preserve"> (2-пг, 2-агв, 1-впг), </t>
    </r>
    <r>
      <rPr>
        <b/>
        <sz val="12"/>
        <color indexed="8"/>
        <rFont val="Times New Roman"/>
        <family val="1"/>
        <charset val="204"/>
      </rPr>
      <t>д.3/3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д.7/1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д.11/1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д.13/2</t>
    </r>
    <r>
      <rPr>
        <sz val="12"/>
        <color indexed="8"/>
        <rFont val="Times New Roman"/>
        <family val="1"/>
        <charset val="204"/>
      </rPr>
      <t xml:space="preserve"> (2-пг, 2-агв);</t>
    </r>
    <r>
      <rPr>
        <b/>
        <sz val="12"/>
        <color indexed="8"/>
        <rFont val="Times New Roman"/>
        <family val="1"/>
        <charset val="204"/>
      </rPr>
      <t xml:space="preserve"> д.15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д.17</t>
    </r>
    <r>
      <rPr>
        <sz val="12"/>
        <color indexed="8"/>
        <rFont val="Times New Roman"/>
        <family val="1"/>
        <charset val="204"/>
      </rPr>
      <t xml:space="preserve"> (2-пг, 1-агв); </t>
    </r>
    <r>
      <rPr>
        <b/>
        <sz val="12"/>
        <color indexed="8"/>
        <rFont val="Times New Roman"/>
        <family val="1"/>
        <charset val="204"/>
      </rPr>
      <t xml:space="preserve">д. 19 </t>
    </r>
    <r>
      <rPr>
        <sz val="12"/>
        <color indexed="8"/>
        <rFont val="Times New Roman"/>
        <family val="1"/>
        <charset val="204"/>
      </rPr>
      <t>(2-пг, 2-агв, 1-впг)</t>
    </r>
  </si>
  <si>
    <r>
      <rPr>
        <b/>
        <u/>
        <sz val="12"/>
        <color indexed="8"/>
        <rFont val="Times New Roman"/>
        <family val="1"/>
        <charset val="204"/>
      </rPr>
      <t>ул. Стандартный пер</t>
    </r>
    <r>
      <rPr>
        <sz val="12"/>
        <color indexed="8"/>
        <rFont val="Times New Roman"/>
        <family val="1"/>
        <charset val="204"/>
      </rPr>
      <t xml:space="preserve">.: </t>
    </r>
    <r>
      <rPr>
        <b/>
        <sz val="12"/>
        <color indexed="8"/>
        <rFont val="Times New Roman"/>
        <family val="1"/>
        <charset val="204"/>
      </rPr>
      <t>д.3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д.4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д.5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д.6</t>
    </r>
    <r>
      <rPr>
        <sz val="12"/>
        <color indexed="8"/>
        <rFont val="Times New Roman"/>
        <family val="1"/>
        <charset val="204"/>
      </rPr>
      <t xml:space="preserve"> (2-пг, 2-агв, 2-впг);</t>
    </r>
    <r>
      <rPr>
        <b/>
        <sz val="12"/>
        <color indexed="8"/>
        <rFont val="Times New Roman"/>
        <family val="1"/>
        <charset val="204"/>
      </rPr>
      <t xml:space="preserve"> д.7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д.8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д.9</t>
    </r>
    <r>
      <rPr>
        <sz val="12"/>
        <color indexed="8"/>
        <rFont val="Times New Roman"/>
        <family val="1"/>
        <charset val="204"/>
      </rPr>
      <t xml:space="preserve"> (2-пг, 1-агв); </t>
    </r>
    <r>
      <rPr>
        <b/>
        <sz val="12"/>
        <color indexed="8"/>
        <rFont val="Times New Roman"/>
        <family val="1"/>
        <charset val="204"/>
      </rPr>
      <t>д.10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 11</t>
    </r>
    <r>
      <rPr>
        <sz val="12"/>
        <color indexed="8"/>
        <rFont val="Times New Roman"/>
        <family val="1"/>
        <charset val="204"/>
      </rPr>
      <t xml:space="preserve"> (2-пг, 1-агв); </t>
    </r>
    <r>
      <rPr>
        <b/>
        <sz val="12"/>
        <color indexed="8"/>
        <rFont val="Times New Roman"/>
        <family val="1"/>
        <charset val="204"/>
      </rPr>
      <t>д.13</t>
    </r>
    <r>
      <rPr>
        <sz val="12"/>
        <color indexed="8"/>
        <rFont val="Times New Roman"/>
        <family val="1"/>
        <charset val="204"/>
      </rPr>
      <t xml:space="preserve"> (2-пг, 1-агв); </t>
    </r>
    <r>
      <rPr>
        <b/>
        <sz val="12"/>
        <color indexed="8"/>
        <rFont val="Times New Roman"/>
        <family val="1"/>
        <charset val="204"/>
      </rPr>
      <t>д.20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д.22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д.12/16</t>
    </r>
    <r>
      <rPr>
        <sz val="12"/>
        <color indexed="8"/>
        <rFont val="Times New Roman"/>
        <family val="1"/>
        <charset val="204"/>
      </rPr>
      <t xml:space="preserve"> (2-пг, 2-агв);</t>
    </r>
    <r>
      <rPr>
        <b/>
        <sz val="12"/>
        <color indexed="8"/>
        <rFont val="Times New Roman"/>
        <family val="1"/>
        <charset val="204"/>
      </rPr>
      <t xml:space="preserve"> д.16/15</t>
    </r>
    <r>
      <rPr>
        <sz val="12"/>
        <color indexed="8"/>
        <rFont val="Times New Roman"/>
        <family val="1"/>
        <charset val="204"/>
      </rPr>
      <t xml:space="preserve"> (2-пг, 2-агв, 1-впг)</t>
    </r>
  </si>
  <si>
    <r>
      <rPr>
        <b/>
        <u/>
        <sz val="12"/>
        <color indexed="8"/>
        <rFont val="Times New Roman"/>
        <family val="1"/>
        <charset val="204"/>
      </rPr>
      <t>ул. Горьковский пер</t>
    </r>
    <r>
      <rPr>
        <sz val="12"/>
        <color indexed="8"/>
        <rFont val="Times New Roman"/>
        <family val="1"/>
        <charset val="204"/>
      </rPr>
      <t xml:space="preserve">.: </t>
    </r>
    <r>
      <rPr>
        <b/>
        <sz val="12"/>
        <color indexed="8"/>
        <rFont val="Times New Roman"/>
        <family val="1"/>
        <charset val="204"/>
      </rPr>
      <t>д.8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д.9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д.10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д.1а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д.2а</t>
    </r>
    <r>
      <rPr>
        <sz val="12"/>
        <color indexed="8"/>
        <rFont val="Times New Roman"/>
        <family val="1"/>
        <charset val="204"/>
      </rPr>
      <t xml:space="preserve"> (2-пг, 2-агв; 1-впг); </t>
    </r>
    <r>
      <rPr>
        <b/>
        <sz val="12"/>
        <color indexed="8"/>
        <rFont val="Times New Roman"/>
        <family val="1"/>
        <charset val="204"/>
      </rPr>
      <t>д.2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д.3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д.4</t>
    </r>
    <r>
      <rPr>
        <sz val="12"/>
        <color indexed="8"/>
        <rFont val="Times New Roman"/>
        <family val="1"/>
        <charset val="204"/>
      </rPr>
      <t xml:space="preserve"> (2-пг, 1-агв); </t>
    </r>
    <r>
      <rPr>
        <b/>
        <sz val="12"/>
        <color indexed="8"/>
        <rFont val="Times New Roman"/>
        <family val="1"/>
        <charset val="204"/>
      </rPr>
      <t>д.5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д.6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д.7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</si>
  <si>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Цнинская набережная:</t>
    </r>
    <r>
      <rPr>
        <sz val="12"/>
        <color indexed="8"/>
        <rFont val="Times New Roman"/>
        <family val="1"/>
        <charset val="204"/>
      </rPr>
      <t xml:space="preserve"> д.14 (3-пг, 3-агв); д.114 (2-пг, 2-агв)</t>
    </r>
  </si>
  <si>
    <r>
      <rPr>
        <b/>
        <u/>
        <sz val="12"/>
        <color indexed="8"/>
        <rFont val="Times New Roman"/>
        <family val="1"/>
        <charset val="204"/>
      </rPr>
      <t>ул. Карла Маркса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д.36</t>
    </r>
    <r>
      <rPr>
        <sz val="12"/>
        <color indexed="8"/>
        <rFont val="Times New Roman"/>
        <family val="1"/>
        <charset val="204"/>
      </rPr>
      <t xml:space="preserve"> (3-пг, 3-агв); </t>
    </r>
    <r>
      <rPr>
        <b/>
        <sz val="12"/>
        <color indexed="8"/>
        <rFont val="Times New Roman"/>
        <family val="1"/>
        <charset val="204"/>
      </rPr>
      <t>д.37</t>
    </r>
    <r>
      <rPr>
        <sz val="12"/>
        <color indexed="8"/>
        <rFont val="Times New Roman"/>
        <family val="1"/>
        <charset val="204"/>
      </rPr>
      <t xml:space="preserve"> (3-пг, 3-агв); </t>
    </r>
    <r>
      <rPr>
        <b/>
        <sz val="12"/>
        <color indexed="8"/>
        <rFont val="Times New Roman"/>
        <family val="1"/>
        <charset val="204"/>
      </rPr>
      <t>д.114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д.111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д.116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д.122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д.123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д.127</t>
    </r>
    <r>
      <rPr>
        <sz val="12"/>
        <color indexed="8"/>
        <rFont val="Times New Roman"/>
        <family val="1"/>
        <charset val="204"/>
      </rPr>
      <t xml:space="preserve"> (2-пг, 2-агв</t>
    </r>
    <r>
      <rPr>
        <b/>
        <sz val="12"/>
        <color indexed="8"/>
        <rFont val="Times New Roman"/>
        <family val="1"/>
        <charset val="204"/>
      </rPr>
      <t>); д.128</t>
    </r>
    <r>
      <rPr>
        <sz val="12"/>
        <color indexed="8"/>
        <rFont val="Times New Roman"/>
        <family val="1"/>
        <charset val="204"/>
      </rPr>
      <t xml:space="preserve"> (2-пг, 2-агв);</t>
    </r>
    <r>
      <rPr>
        <b/>
        <sz val="12"/>
        <color indexed="8"/>
        <rFont val="Times New Roman"/>
        <family val="1"/>
        <charset val="204"/>
      </rPr>
      <t xml:space="preserve"> д.150 </t>
    </r>
    <r>
      <rPr>
        <sz val="12"/>
        <color indexed="8"/>
        <rFont val="Times New Roman"/>
        <family val="1"/>
        <charset val="204"/>
      </rPr>
      <t>(2-пг, 2-агв);</t>
    </r>
    <r>
      <rPr>
        <b/>
        <sz val="12"/>
        <color indexed="8"/>
        <rFont val="Times New Roman"/>
        <family val="1"/>
        <charset val="204"/>
      </rPr>
      <t xml:space="preserve"> д.9/4 </t>
    </r>
    <r>
      <rPr>
        <sz val="12"/>
        <color indexed="8"/>
        <rFont val="Times New Roman"/>
        <family val="1"/>
        <charset val="204"/>
      </rPr>
      <t>(2-пг, 2-агв);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д.88/57 (2-пг, 2-агв); </t>
    </r>
    <r>
      <rPr>
        <b/>
        <sz val="12"/>
        <color indexed="8"/>
        <rFont val="Times New Roman"/>
        <family val="1"/>
        <charset val="204"/>
      </rPr>
      <t>д.63</t>
    </r>
    <r>
      <rPr>
        <sz val="12"/>
        <color indexed="8"/>
        <rFont val="Times New Roman"/>
        <family val="1"/>
        <charset val="204"/>
      </rPr>
      <t xml:space="preserve"> (4-пг, 4-впг); </t>
    </r>
    <r>
      <rPr>
        <b/>
        <sz val="12"/>
        <color indexed="8"/>
        <rFont val="Times New Roman"/>
        <family val="1"/>
        <charset val="204"/>
      </rPr>
      <t>д.68</t>
    </r>
    <r>
      <rPr>
        <sz val="12"/>
        <color indexed="8"/>
        <rFont val="Times New Roman"/>
        <family val="1"/>
        <charset val="204"/>
      </rPr>
      <t xml:space="preserve"> (5-пг, 3-агв); </t>
    </r>
    <r>
      <rPr>
        <b/>
        <sz val="12"/>
        <color indexed="8"/>
        <rFont val="Times New Roman"/>
        <family val="1"/>
        <charset val="204"/>
      </rPr>
      <t>д.90</t>
    </r>
    <r>
      <rPr>
        <sz val="12"/>
        <color indexed="8"/>
        <rFont val="Times New Roman"/>
        <family val="1"/>
        <charset val="204"/>
      </rPr>
      <t xml:space="preserve"> (8-пг, 5-впг); </t>
    </r>
    <r>
      <rPr>
        <b/>
        <sz val="12"/>
        <color indexed="8"/>
        <rFont val="Times New Roman"/>
        <family val="1"/>
        <charset val="204"/>
      </rPr>
      <t>д.4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д.8</t>
    </r>
    <r>
      <rPr>
        <sz val="12"/>
        <color indexed="8"/>
        <rFont val="Times New Roman"/>
        <family val="1"/>
        <charset val="204"/>
      </rPr>
      <t xml:space="preserve"> (3-пг, 3-агв); </t>
    </r>
    <r>
      <rPr>
        <b/>
        <sz val="12"/>
        <color indexed="8"/>
        <rFont val="Times New Roman"/>
        <family val="1"/>
        <charset val="204"/>
      </rPr>
      <t>д.10</t>
    </r>
    <r>
      <rPr>
        <sz val="12"/>
        <color indexed="8"/>
        <rFont val="Times New Roman"/>
        <family val="1"/>
        <charset val="204"/>
      </rPr>
      <t xml:space="preserve"> (3-пг, 2-агв); </t>
    </r>
    <r>
      <rPr>
        <b/>
        <sz val="12"/>
        <color indexed="8"/>
        <rFont val="Times New Roman"/>
        <family val="1"/>
        <charset val="204"/>
      </rPr>
      <t>д.16</t>
    </r>
    <r>
      <rPr>
        <sz val="12"/>
        <color indexed="8"/>
        <rFont val="Times New Roman"/>
        <family val="1"/>
        <charset val="204"/>
      </rPr>
      <t xml:space="preserve"> (3-пг, 3-агв, 2-впг); </t>
    </r>
    <r>
      <rPr>
        <b/>
        <sz val="12"/>
        <color indexed="8"/>
        <rFont val="Times New Roman"/>
        <family val="1"/>
        <charset val="204"/>
      </rPr>
      <t>д.22</t>
    </r>
    <r>
      <rPr>
        <sz val="12"/>
        <color indexed="8"/>
        <rFont val="Times New Roman"/>
        <family val="1"/>
        <charset val="204"/>
      </rPr>
      <t xml:space="preserve"> (2-пг, 1-агв); </t>
    </r>
    <r>
      <rPr>
        <b/>
        <sz val="12"/>
        <color indexed="8"/>
        <rFont val="Times New Roman"/>
        <family val="1"/>
        <charset val="204"/>
      </rPr>
      <t>д.31</t>
    </r>
    <r>
      <rPr>
        <sz val="12"/>
        <color indexed="8"/>
        <rFont val="Times New Roman"/>
        <family val="1"/>
        <charset val="204"/>
      </rPr>
      <t xml:space="preserve"> (2-пг, 1-агв)</t>
    </r>
  </si>
  <si>
    <r>
      <rPr>
        <b/>
        <u/>
        <sz val="12"/>
        <color indexed="8"/>
        <rFont val="Times New Roman"/>
        <family val="1"/>
        <charset val="204"/>
      </rPr>
      <t>Набережная В. Терешковой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д.33</t>
    </r>
    <r>
      <rPr>
        <sz val="12"/>
        <color indexed="8"/>
        <rFont val="Times New Roman"/>
        <family val="1"/>
        <charset val="204"/>
      </rPr>
      <t xml:space="preserve"> (4-пг, 2-агв);</t>
    </r>
    <r>
      <rPr>
        <b/>
        <sz val="12"/>
        <color indexed="8"/>
        <rFont val="Times New Roman"/>
        <family val="1"/>
        <charset val="204"/>
      </rPr>
      <t xml:space="preserve"> д.35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д.37</t>
    </r>
    <r>
      <rPr>
        <sz val="12"/>
        <color indexed="8"/>
        <rFont val="Times New Roman"/>
        <family val="1"/>
        <charset val="204"/>
      </rPr>
      <t xml:space="preserve"> (5-пг, 2-агв); </t>
    </r>
    <r>
      <rPr>
        <b/>
        <sz val="12"/>
        <color indexed="8"/>
        <rFont val="Times New Roman"/>
        <family val="1"/>
        <charset val="204"/>
      </rPr>
      <t>д.41</t>
    </r>
    <r>
      <rPr>
        <sz val="12"/>
        <color indexed="8"/>
        <rFont val="Times New Roman"/>
        <family val="1"/>
        <charset val="204"/>
      </rPr>
      <t xml:space="preserve"> (5-пг, 3-агв); </t>
    </r>
    <r>
      <rPr>
        <b/>
        <sz val="12"/>
        <color indexed="8"/>
        <rFont val="Times New Roman"/>
        <family val="1"/>
        <charset val="204"/>
      </rPr>
      <t>д.13/2</t>
    </r>
    <r>
      <rPr>
        <sz val="12"/>
        <color indexed="8"/>
        <rFont val="Times New Roman"/>
        <family val="1"/>
        <charset val="204"/>
      </rPr>
      <t xml:space="preserve"> (3-пг, 3-агв); </t>
    </r>
    <r>
      <rPr>
        <b/>
        <sz val="12"/>
        <color indexed="8"/>
        <rFont val="Times New Roman"/>
        <family val="1"/>
        <charset val="204"/>
      </rPr>
      <t>д.13а</t>
    </r>
    <r>
      <rPr>
        <sz val="12"/>
        <color indexed="8"/>
        <rFont val="Times New Roman"/>
        <family val="1"/>
        <charset val="204"/>
      </rPr>
      <t xml:space="preserve"> (4-пг); </t>
    </r>
    <r>
      <rPr>
        <b/>
        <sz val="12"/>
        <color indexed="8"/>
        <rFont val="Times New Roman"/>
        <family val="1"/>
        <charset val="204"/>
      </rPr>
      <t xml:space="preserve">д.1б </t>
    </r>
    <r>
      <rPr>
        <sz val="12"/>
        <color indexed="8"/>
        <rFont val="Times New Roman"/>
        <family val="1"/>
        <charset val="204"/>
      </rPr>
      <t>(4-пг, 4-агв);</t>
    </r>
    <r>
      <rPr>
        <b/>
        <sz val="12"/>
        <color indexed="8"/>
        <rFont val="Times New Roman"/>
        <family val="1"/>
        <charset val="204"/>
      </rPr>
      <t xml:space="preserve"> д.1в</t>
    </r>
    <r>
      <rPr>
        <sz val="12"/>
        <color indexed="8"/>
        <rFont val="Times New Roman"/>
        <family val="1"/>
        <charset val="204"/>
      </rPr>
      <t xml:space="preserve"> (3-пг, 3-агв); </t>
    </r>
    <r>
      <rPr>
        <b/>
        <sz val="12"/>
        <color indexed="8"/>
        <rFont val="Times New Roman"/>
        <family val="1"/>
        <charset val="204"/>
      </rPr>
      <t>д.35а</t>
    </r>
    <r>
      <rPr>
        <sz val="12"/>
        <color indexed="8"/>
        <rFont val="Times New Roman"/>
        <family val="1"/>
        <charset val="204"/>
      </rPr>
      <t xml:space="preserve"> (3-пг, 1-агв); </t>
    </r>
    <r>
      <rPr>
        <b/>
        <sz val="12"/>
        <color indexed="8"/>
        <rFont val="Times New Roman"/>
        <family val="1"/>
        <charset val="204"/>
      </rPr>
      <t>д.1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д.5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д.15</t>
    </r>
    <r>
      <rPr>
        <sz val="12"/>
        <color indexed="8"/>
        <rFont val="Times New Roman"/>
        <family val="1"/>
        <charset val="204"/>
      </rPr>
      <t xml:space="preserve"> (3-пг, 1-агв, 1-впг); </t>
    </r>
    <r>
      <rPr>
        <b/>
        <sz val="12"/>
        <color indexed="8"/>
        <rFont val="Times New Roman"/>
        <family val="1"/>
        <charset val="204"/>
      </rPr>
      <t>д.1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д.5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д.15</t>
    </r>
    <r>
      <rPr>
        <sz val="12"/>
        <color indexed="8"/>
        <rFont val="Times New Roman"/>
        <family val="1"/>
        <charset val="204"/>
      </rPr>
      <t xml:space="preserve"> (3-пг, 1-агв, 1-впг); д.17 (3-пг, 1-агв); </t>
    </r>
    <r>
      <rPr>
        <b/>
        <sz val="12"/>
        <color indexed="8"/>
        <rFont val="Times New Roman"/>
        <family val="1"/>
        <charset val="204"/>
      </rPr>
      <t>д.21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д.29</t>
    </r>
    <r>
      <rPr>
        <sz val="12"/>
        <color indexed="8"/>
        <rFont val="Times New Roman"/>
        <family val="1"/>
        <charset val="204"/>
      </rPr>
      <t xml:space="preserve"> (2-пг, 1-агв)</t>
    </r>
  </si>
  <si>
    <r>
      <rPr>
        <b/>
        <u/>
        <sz val="12"/>
        <color indexed="8"/>
        <rFont val="Times New Roman"/>
        <family val="1"/>
        <charset val="204"/>
      </rPr>
      <t xml:space="preserve">ул. Семашко: </t>
    </r>
    <r>
      <rPr>
        <sz val="12"/>
        <color indexed="8"/>
        <rFont val="Times New Roman"/>
        <family val="1"/>
        <charset val="204"/>
      </rPr>
      <t>д.3 (4-пг, 4-агв)</t>
    </r>
  </si>
  <si>
    <r>
      <rPr>
        <b/>
        <u/>
        <sz val="12"/>
        <color indexed="8"/>
        <rFont val="Times New Roman"/>
        <family val="1"/>
        <charset val="204"/>
      </rPr>
      <t xml:space="preserve">ул. Попова </t>
    </r>
    <r>
      <rPr>
        <sz val="12"/>
        <color indexed="8"/>
        <rFont val="Times New Roman"/>
        <family val="1"/>
        <charset val="204"/>
      </rPr>
      <t>д.13 (2-пг, 2-агв)</t>
    </r>
  </si>
  <si>
    <r>
      <rPr>
        <b/>
        <u/>
        <sz val="12"/>
        <color indexed="8"/>
        <rFont val="Times New Roman"/>
        <family val="1"/>
        <charset val="204"/>
      </rPr>
      <t xml:space="preserve">Кооперативный переулок: </t>
    </r>
    <r>
      <rPr>
        <sz val="12"/>
        <color indexed="8"/>
        <rFont val="Times New Roman"/>
        <family val="1"/>
        <charset val="204"/>
      </rPr>
      <t>д.3 (6-пг, 4-агв); д.5 (2-пг, 2-агв)</t>
    </r>
  </si>
  <si>
    <r>
      <rPr>
        <b/>
        <u/>
        <sz val="12"/>
        <color indexed="8"/>
        <rFont val="Times New Roman"/>
        <family val="1"/>
        <charset val="204"/>
      </rPr>
      <t>ул. Куйбышева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д.1</t>
    </r>
    <r>
      <rPr>
        <sz val="12"/>
        <color indexed="8"/>
        <rFont val="Times New Roman"/>
        <family val="1"/>
        <charset val="204"/>
      </rPr>
      <t xml:space="preserve"> (4-пг, 2-агв); </t>
    </r>
    <r>
      <rPr>
        <b/>
        <sz val="12"/>
        <color indexed="8"/>
        <rFont val="Times New Roman"/>
        <family val="1"/>
        <charset val="204"/>
      </rPr>
      <t>д.3</t>
    </r>
    <r>
      <rPr>
        <sz val="12"/>
        <color indexed="8"/>
        <rFont val="Times New Roman"/>
        <family val="1"/>
        <charset val="204"/>
      </rPr>
      <t xml:space="preserve"> (4-пг, 2-агв);  </t>
    </r>
    <r>
      <rPr>
        <b/>
        <sz val="12"/>
        <color indexed="8"/>
        <rFont val="Times New Roman"/>
        <family val="1"/>
        <charset val="204"/>
      </rPr>
      <t>д.4</t>
    </r>
    <r>
      <rPr>
        <sz val="12"/>
        <color indexed="8"/>
        <rFont val="Times New Roman"/>
        <family val="1"/>
        <charset val="204"/>
      </rPr>
      <t xml:space="preserve"> (4-пг, 2-агв);</t>
    </r>
    <r>
      <rPr>
        <b/>
        <sz val="12"/>
        <color indexed="8"/>
        <rFont val="Times New Roman"/>
        <family val="1"/>
        <charset val="204"/>
      </rPr>
      <t xml:space="preserve"> д.5</t>
    </r>
    <r>
      <rPr>
        <sz val="12"/>
        <color indexed="8"/>
        <rFont val="Times New Roman"/>
        <family val="1"/>
        <charset val="204"/>
      </rPr>
      <t xml:space="preserve"> (4-пг, 2-агв); </t>
    </r>
    <r>
      <rPr>
        <b/>
        <sz val="12"/>
        <color indexed="8"/>
        <rFont val="Times New Roman"/>
        <family val="1"/>
        <charset val="204"/>
      </rPr>
      <t>д.6</t>
    </r>
    <r>
      <rPr>
        <sz val="12"/>
        <color indexed="8"/>
        <rFont val="Times New Roman"/>
        <family val="1"/>
        <charset val="204"/>
      </rPr>
      <t xml:space="preserve"> (4-пг, 2-агв); </t>
    </r>
    <r>
      <rPr>
        <b/>
        <sz val="12"/>
        <color indexed="8"/>
        <rFont val="Times New Roman"/>
        <family val="1"/>
        <charset val="204"/>
      </rPr>
      <t>д.7</t>
    </r>
    <r>
      <rPr>
        <sz val="12"/>
        <color indexed="8"/>
        <rFont val="Times New Roman"/>
        <family val="1"/>
        <charset val="204"/>
      </rPr>
      <t xml:space="preserve"> (4-пг, 2-агв); </t>
    </r>
    <r>
      <rPr>
        <b/>
        <sz val="12"/>
        <color indexed="8"/>
        <rFont val="Times New Roman"/>
        <family val="1"/>
        <charset val="204"/>
      </rPr>
      <t>д.8</t>
    </r>
    <r>
      <rPr>
        <sz val="12"/>
        <color indexed="8"/>
        <rFont val="Times New Roman"/>
        <family val="1"/>
        <charset val="204"/>
      </rPr>
      <t xml:space="preserve"> (4-пг, 2-агв); </t>
    </r>
    <r>
      <rPr>
        <b/>
        <sz val="12"/>
        <color indexed="8"/>
        <rFont val="Times New Roman"/>
        <family val="1"/>
        <charset val="204"/>
      </rPr>
      <t>д.9</t>
    </r>
    <r>
      <rPr>
        <sz val="12"/>
        <color indexed="8"/>
        <rFont val="Times New Roman"/>
        <family val="1"/>
        <charset val="204"/>
      </rPr>
      <t xml:space="preserve"> (4-пг, 3-агв); </t>
    </r>
    <r>
      <rPr>
        <b/>
        <sz val="12"/>
        <color indexed="8"/>
        <rFont val="Times New Roman"/>
        <family val="1"/>
        <charset val="204"/>
      </rPr>
      <t>д.10</t>
    </r>
    <r>
      <rPr>
        <sz val="12"/>
        <color indexed="8"/>
        <rFont val="Times New Roman"/>
        <family val="1"/>
        <charset val="204"/>
      </rPr>
      <t xml:space="preserve"> (4-пг, 2-агв); </t>
    </r>
    <r>
      <rPr>
        <b/>
        <sz val="12"/>
        <color indexed="8"/>
        <rFont val="Times New Roman"/>
        <family val="1"/>
        <charset val="204"/>
      </rPr>
      <t>д.11</t>
    </r>
    <r>
      <rPr>
        <sz val="12"/>
        <color indexed="8"/>
        <rFont val="Times New Roman"/>
        <family val="1"/>
        <charset val="204"/>
      </rPr>
      <t xml:space="preserve"> (4-пг, 2-агв); </t>
    </r>
    <r>
      <rPr>
        <b/>
        <sz val="12"/>
        <color indexed="8"/>
        <rFont val="Times New Roman"/>
        <family val="1"/>
        <charset val="204"/>
      </rPr>
      <t>д.12</t>
    </r>
    <r>
      <rPr>
        <sz val="12"/>
        <color indexed="8"/>
        <rFont val="Times New Roman"/>
        <family val="1"/>
        <charset val="204"/>
      </rPr>
      <t xml:space="preserve"> (4-пг, 2-агв); </t>
    </r>
    <r>
      <rPr>
        <b/>
        <sz val="12"/>
        <color indexed="8"/>
        <rFont val="Times New Roman"/>
        <family val="1"/>
        <charset val="204"/>
      </rPr>
      <t>д.13</t>
    </r>
    <r>
      <rPr>
        <sz val="12"/>
        <color indexed="8"/>
        <rFont val="Times New Roman"/>
        <family val="1"/>
        <charset val="204"/>
      </rPr>
      <t xml:space="preserve"> (4-пг, 3-агв); </t>
    </r>
    <r>
      <rPr>
        <b/>
        <sz val="12"/>
        <color indexed="8"/>
        <rFont val="Times New Roman"/>
        <family val="1"/>
        <charset val="204"/>
      </rPr>
      <t>д.15</t>
    </r>
    <r>
      <rPr>
        <sz val="12"/>
        <color indexed="8"/>
        <rFont val="Times New Roman"/>
        <family val="1"/>
        <charset val="204"/>
      </rPr>
      <t xml:space="preserve"> (4-пг, 3-агв, 1-впг)</t>
    </r>
  </si>
  <si>
    <r>
      <rPr>
        <b/>
        <u/>
        <sz val="12"/>
        <color indexed="8"/>
        <rFont val="Times New Roman"/>
        <family val="1"/>
        <charset val="204"/>
      </rPr>
      <t>ул. Баумана</t>
    </r>
    <r>
      <rPr>
        <sz val="12"/>
        <color indexed="8"/>
        <rFont val="Times New Roman"/>
        <family val="1"/>
        <charset val="204"/>
      </rPr>
      <t>:</t>
    </r>
    <r>
      <rPr>
        <b/>
        <sz val="12"/>
        <color indexed="8"/>
        <rFont val="Times New Roman"/>
        <family val="1"/>
        <charset val="204"/>
      </rPr>
      <t xml:space="preserve"> д.2</t>
    </r>
    <r>
      <rPr>
        <sz val="12"/>
        <color indexed="8"/>
        <rFont val="Times New Roman"/>
        <family val="1"/>
        <charset val="204"/>
      </rPr>
      <t xml:space="preserve"> (4-пг, 3-агв); </t>
    </r>
    <r>
      <rPr>
        <b/>
        <sz val="12"/>
        <color indexed="8"/>
        <rFont val="Times New Roman"/>
        <family val="1"/>
        <charset val="204"/>
      </rPr>
      <t>д. 4</t>
    </r>
    <r>
      <rPr>
        <sz val="12"/>
        <color indexed="8"/>
        <rFont val="Times New Roman"/>
        <family val="1"/>
        <charset val="204"/>
      </rPr>
      <t xml:space="preserve"> (4-пг,3-агв); </t>
    </r>
    <r>
      <rPr>
        <b/>
        <sz val="12"/>
        <color indexed="8"/>
        <rFont val="Times New Roman"/>
        <family val="1"/>
        <charset val="204"/>
      </rPr>
      <t>д.6</t>
    </r>
    <r>
      <rPr>
        <sz val="12"/>
        <color indexed="8"/>
        <rFont val="Times New Roman"/>
        <family val="1"/>
        <charset val="204"/>
      </rPr>
      <t xml:space="preserve"> (4-пг, 2-пг); </t>
    </r>
    <r>
      <rPr>
        <b/>
        <sz val="12"/>
        <color indexed="8"/>
        <rFont val="Times New Roman"/>
        <family val="1"/>
        <charset val="204"/>
      </rPr>
      <t>д.8</t>
    </r>
    <r>
      <rPr>
        <sz val="12"/>
        <color indexed="8"/>
        <rFont val="Times New Roman"/>
        <family val="1"/>
        <charset val="204"/>
      </rPr>
      <t xml:space="preserve"> (4-пг, 2-агв)</t>
    </r>
  </si>
  <si>
    <r>
      <rPr>
        <b/>
        <u/>
        <sz val="12"/>
        <color indexed="8"/>
        <rFont val="Times New Roman"/>
        <family val="1"/>
        <charset val="204"/>
      </rPr>
      <t>ул. Чехова:</t>
    </r>
    <r>
      <rPr>
        <sz val="12"/>
        <color indexed="8"/>
        <rFont val="Times New Roman"/>
        <family val="1"/>
        <charset val="204"/>
      </rPr>
      <t xml:space="preserve"> д.16 (2-пг, 2-агв); д.9 (6-пг, 6-агв)</t>
    </r>
  </si>
  <si>
    <r>
      <rPr>
        <b/>
        <u/>
        <sz val="12"/>
        <color indexed="8"/>
        <rFont val="Times New Roman"/>
        <family val="1"/>
        <charset val="204"/>
      </rPr>
      <t>ул. Артюхина: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д.16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д.20/8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д.33</t>
    </r>
    <r>
      <rPr>
        <sz val="12"/>
        <color indexed="8"/>
        <rFont val="Times New Roman"/>
        <family val="1"/>
        <charset val="204"/>
      </rPr>
      <t xml:space="preserve"> (4-пг); </t>
    </r>
    <r>
      <rPr>
        <b/>
        <sz val="12"/>
        <color indexed="8"/>
        <rFont val="Times New Roman"/>
        <family val="1"/>
        <charset val="204"/>
      </rPr>
      <t>д.4</t>
    </r>
    <r>
      <rPr>
        <sz val="12"/>
        <color indexed="8"/>
        <rFont val="Times New Roman"/>
        <family val="1"/>
        <charset val="204"/>
      </rPr>
      <t xml:space="preserve"> (3-пг, 3-агв)</t>
    </r>
  </si>
  <si>
    <r>
      <rPr>
        <b/>
        <u/>
        <sz val="12"/>
        <color indexed="8"/>
        <rFont val="Times New Roman"/>
        <family val="1"/>
        <charset val="204"/>
      </rPr>
      <t>ул. Красных Печатников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д.22</t>
    </r>
    <r>
      <rPr>
        <sz val="12"/>
        <color indexed="8"/>
        <rFont val="Times New Roman"/>
        <family val="1"/>
        <charset val="204"/>
      </rPr>
      <t xml:space="preserve"> (4-пг, 2-агв);</t>
    </r>
    <r>
      <rPr>
        <b/>
        <sz val="12"/>
        <color indexed="8"/>
        <rFont val="Times New Roman"/>
        <family val="1"/>
        <charset val="204"/>
      </rPr>
      <t xml:space="preserve"> д.75</t>
    </r>
    <r>
      <rPr>
        <sz val="12"/>
        <color indexed="8"/>
        <rFont val="Times New Roman"/>
        <family val="1"/>
        <charset val="204"/>
      </rPr>
      <t xml:space="preserve"> (2-пг, 2-агв); д.67 (2-пг, 2-агв); д.109 (2-пг, 2-агв); д.3 (3-пг, 3-агв); д.115 (2-пг, 1-агв)</t>
    </r>
  </si>
  <si>
    <r>
      <rPr>
        <b/>
        <u/>
        <sz val="12"/>
        <color indexed="8"/>
        <rFont val="Times New Roman"/>
        <family val="1"/>
        <charset val="204"/>
      </rPr>
      <t>ул. Зеленая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д.2</t>
    </r>
    <r>
      <rPr>
        <sz val="12"/>
        <color indexed="8"/>
        <rFont val="Times New Roman"/>
        <family val="1"/>
        <charset val="204"/>
      </rPr>
      <t xml:space="preserve"> (2-пг,2-агв,1 впг);</t>
    </r>
    <r>
      <rPr>
        <b/>
        <sz val="12"/>
        <color indexed="8"/>
        <rFont val="Times New Roman"/>
        <family val="1"/>
        <charset val="204"/>
      </rPr>
      <t xml:space="preserve"> д.3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д.7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д.13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д.15</t>
    </r>
    <r>
      <rPr>
        <sz val="12"/>
        <color indexed="8"/>
        <rFont val="Times New Roman"/>
        <family val="1"/>
        <charset val="204"/>
      </rPr>
      <t xml:space="preserve"> (2-пг, 1-агв); </t>
    </r>
    <r>
      <rPr>
        <b/>
        <sz val="12"/>
        <color indexed="8"/>
        <rFont val="Times New Roman"/>
        <family val="1"/>
        <charset val="204"/>
      </rPr>
      <t>д.17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 18</t>
    </r>
    <r>
      <rPr>
        <sz val="12"/>
        <color indexed="8"/>
        <rFont val="Times New Roman"/>
        <family val="1"/>
        <charset val="204"/>
      </rPr>
      <t xml:space="preserve"> (2-пг, 1-агв); </t>
    </r>
    <r>
      <rPr>
        <b/>
        <sz val="12"/>
        <color indexed="8"/>
        <rFont val="Times New Roman"/>
        <family val="1"/>
        <charset val="204"/>
      </rPr>
      <t>д.21</t>
    </r>
    <r>
      <rPr>
        <sz val="12"/>
        <color indexed="8"/>
        <rFont val="Times New Roman"/>
        <family val="1"/>
        <charset val="204"/>
      </rPr>
      <t xml:space="preserve"> (2-пг, 2-агв, 1-впг);</t>
    </r>
    <r>
      <rPr>
        <b/>
        <sz val="12"/>
        <color indexed="8"/>
        <rFont val="Times New Roman"/>
        <family val="1"/>
        <charset val="204"/>
      </rPr>
      <t xml:space="preserve"> д.39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д.15а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д.21а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д.47 кв. 1</t>
    </r>
    <r>
      <rPr>
        <sz val="12"/>
        <color indexed="8"/>
        <rFont val="Times New Roman"/>
        <family val="1"/>
        <charset val="204"/>
      </rPr>
      <t xml:space="preserve"> (1-пг, 1-авг, 1-впг)</t>
    </r>
  </si>
  <si>
    <r>
      <rPr>
        <b/>
        <u/>
        <sz val="12"/>
        <color indexed="8"/>
        <rFont val="Times New Roman"/>
        <family val="1"/>
        <charset val="204"/>
      </rPr>
      <t>ул. Котовского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д.32</t>
    </r>
    <r>
      <rPr>
        <sz val="12"/>
        <color indexed="8"/>
        <rFont val="Times New Roman"/>
        <family val="1"/>
        <charset val="204"/>
      </rPr>
      <t xml:space="preserve"> (4-пг, 2-агв); </t>
    </r>
    <r>
      <rPr>
        <b/>
        <sz val="12"/>
        <color indexed="8"/>
        <rFont val="Times New Roman"/>
        <family val="1"/>
        <charset val="204"/>
      </rPr>
      <t>д.12/3</t>
    </r>
    <r>
      <rPr>
        <sz val="12"/>
        <color indexed="8"/>
        <rFont val="Times New Roman"/>
        <family val="1"/>
        <charset val="204"/>
      </rPr>
      <t xml:space="preserve"> (4-пг, 2-агв); </t>
    </r>
    <r>
      <rPr>
        <b/>
        <sz val="12"/>
        <color indexed="8"/>
        <rFont val="Times New Roman"/>
        <family val="1"/>
        <charset val="204"/>
      </rPr>
      <t>д.86/83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д.6</t>
    </r>
    <r>
      <rPr>
        <sz val="12"/>
        <color indexed="8"/>
        <rFont val="Times New Roman"/>
        <family val="1"/>
        <charset val="204"/>
      </rPr>
      <t xml:space="preserve"> (2-пг, 1-агв)</t>
    </r>
  </si>
  <si>
    <r>
      <rPr>
        <b/>
        <u/>
        <sz val="12"/>
        <color indexed="8"/>
        <rFont val="Times New Roman"/>
        <family val="1"/>
        <charset val="204"/>
      </rPr>
      <t>ул.Новая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д.16</t>
    </r>
    <r>
      <rPr>
        <sz val="12"/>
        <color indexed="8"/>
        <rFont val="Times New Roman"/>
        <family val="1"/>
        <charset val="204"/>
      </rPr>
      <t xml:space="preserve"> (2-пг, 2-агв, 1-впг)</t>
    </r>
  </si>
  <si>
    <r>
      <t>ул. Старая: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д.2</t>
    </r>
    <r>
      <rPr>
        <sz val="12"/>
        <color indexed="8"/>
        <rFont val="Times New Roman"/>
        <family val="1"/>
        <charset val="204"/>
      </rPr>
      <t xml:space="preserve"> (2-пг, 1-агв);</t>
    </r>
    <r>
      <rPr>
        <b/>
        <sz val="12"/>
        <color indexed="8"/>
        <rFont val="Times New Roman"/>
        <family val="1"/>
        <charset val="204"/>
      </rPr>
      <t xml:space="preserve"> д.24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д.32</t>
    </r>
    <r>
      <rPr>
        <sz val="12"/>
        <color indexed="8"/>
        <rFont val="Times New Roman"/>
        <family val="1"/>
        <charset val="204"/>
      </rPr>
      <t xml:space="preserve"> (2-пг, 2-агв, 2-впг); </t>
    </r>
    <r>
      <rPr>
        <b/>
        <sz val="12"/>
        <color indexed="8"/>
        <rFont val="Times New Roman"/>
        <family val="1"/>
        <charset val="204"/>
      </rPr>
      <t>д.34</t>
    </r>
    <r>
      <rPr>
        <sz val="12"/>
        <color indexed="8"/>
        <rFont val="Times New Roman"/>
        <family val="1"/>
        <charset val="204"/>
      </rPr>
      <t xml:space="preserve"> (2-пг, 2-агв, 2-впг);</t>
    </r>
    <r>
      <rPr>
        <b/>
        <sz val="12"/>
        <color indexed="8"/>
        <rFont val="Times New Roman"/>
        <family val="1"/>
        <charset val="204"/>
      </rPr>
      <t xml:space="preserve"> д.36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д.8а</t>
    </r>
    <r>
      <rPr>
        <sz val="12"/>
        <color indexed="8"/>
        <rFont val="Times New Roman"/>
        <family val="1"/>
        <charset val="204"/>
      </rPr>
      <t xml:space="preserve"> (2-пг, 2-агв, 2-впг)</t>
    </r>
  </si>
  <si>
    <r>
      <rPr>
        <b/>
        <u/>
        <sz val="12"/>
        <color indexed="8"/>
        <rFont val="Times New Roman"/>
        <family val="1"/>
        <charset val="204"/>
      </rPr>
      <t xml:space="preserve">ул. Гагарина: </t>
    </r>
    <r>
      <rPr>
        <b/>
        <sz val="12"/>
        <color indexed="8"/>
        <rFont val="Times New Roman"/>
        <family val="1"/>
        <charset val="204"/>
      </rPr>
      <t>д.3</t>
    </r>
    <r>
      <rPr>
        <sz val="12"/>
        <color indexed="8"/>
        <rFont val="Times New Roman"/>
        <family val="1"/>
        <charset val="204"/>
      </rPr>
      <t xml:space="preserve"> (3-пг, 3-агв, 1-впг)</t>
    </r>
  </si>
  <si>
    <r>
      <t>ул. Первомайская: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д.25</t>
    </r>
    <r>
      <rPr>
        <sz val="12"/>
        <color indexed="8"/>
        <rFont val="Times New Roman"/>
        <family val="1"/>
        <charset val="204"/>
      </rPr>
      <t xml:space="preserve"> (3-пг); </t>
    </r>
    <r>
      <rPr>
        <b/>
        <sz val="12"/>
        <color indexed="8"/>
        <rFont val="Times New Roman"/>
        <family val="1"/>
        <charset val="204"/>
      </rPr>
      <t>д.29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</si>
  <si>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д. Малый Городок:</t>
    </r>
    <r>
      <rPr>
        <sz val="12"/>
        <color indexed="8"/>
        <rFont val="Times New Roman"/>
        <family val="1"/>
        <charset val="204"/>
      </rPr>
      <t xml:space="preserve"> д.2 (1-пг, 1-агв)</t>
    </r>
  </si>
  <si>
    <r>
      <t>ул. 25 лет Октября:</t>
    </r>
    <r>
      <rPr>
        <sz val="12"/>
        <color indexed="8"/>
        <rFont val="Times New Roman"/>
        <family val="1"/>
        <charset val="204"/>
      </rPr>
      <t xml:space="preserve"> д.23 (2-пг, 2-агв); д.22 (2-пг, 2-агв)</t>
    </r>
  </si>
  <si>
    <r>
      <rPr>
        <b/>
        <u/>
        <sz val="12"/>
        <color indexed="8"/>
        <rFont val="Times New Roman"/>
        <family val="1"/>
        <charset val="204"/>
      </rPr>
      <t>ул. Луначарского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д.72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 74</t>
    </r>
    <r>
      <rPr>
        <sz val="12"/>
        <color indexed="8"/>
        <rFont val="Times New Roman"/>
        <family val="1"/>
        <charset val="204"/>
      </rPr>
      <t xml:space="preserve"> (2-пг, 1-агв); </t>
    </r>
    <r>
      <rPr>
        <b/>
        <sz val="12"/>
        <color indexed="8"/>
        <rFont val="Times New Roman"/>
        <family val="1"/>
        <charset val="204"/>
      </rPr>
      <t>д.76</t>
    </r>
    <r>
      <rPr>
        <sz val="12"/>
        <color indexed="8"/>
        <rFont val="Times New Roman"/>
        <family val="1"/>
        <charset val="204"/>
      </rPr>
      <t xml:space="preserve"> (2-пг, 1-агв); </t>
    </r>
    <r>
      <rPr>
        <b/>
        <sz val="12"/>
        <color indexed="8"/>
        <rFont val="Times New Roman"/>
        <family val="1"/>
        <charset val="204"/>
      </rPr>
      <t xml:space="preserve">д.20а </t>
    </r>
    <r>
      <rPr>
        <sz val="12"/>
        <color indexed="8"/>
        <rFont val="Times New Roman"/>
        <family val="1"/>
        <charset val="204"/>
      </rPr>
      <t xml:space="preserve">(4-пг, 4-агв; 3-впг); </t>
    </r>
    <r>
      <rPr>
        <b/>
        <sz val="12"/>
        <color indexed="8"/>
        <rFont val="Times New Roman"/>
        <family val="1"/>
        <charset val="204"/>
      </rPr>
      <t>д.48 а</t>
    </r>
    <r>
      <rPr>
        <sz val="12"/>
        <color indexed="8"/>
        <rFont val="Times New Roman"/>
        <family val="1"/>
        <charset val="204"/>
      </rPr>
      <t xml:space="preserve"> (2-пг, 2-агв) </t>
    </r>
    <r>
      <rPr>
        <b/>
        <sz val="12"/>
        <color indexed="8"/>
        <rFont val="Times New Roman"/>
        <family val="1"/>
        <charset val="204"/>
      </rPr>
      <t>д. 50а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</si>
  <si>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ул. Культуры:</t>
    </r>
    <r>
      <rPr>
        <sz val="12"/>
        <color indexed="8"/>
        <rFont val="Times New Roman"/>
        <family val="1"/>
        <charset val="204"/>
      </rPr>
      <t xml:space="preserve"> д.22 (2-пг, 2-агв)</t>
    </r>
  </si>
  <si>
    <r>
      <rPr>
        <b/>
        <u/>
        <sz val="12"/>
        <color indexed="8"/>
        <rFont val="Times New Roman"/>
        <family val="1"/>
        <charset val="204"/>
      </rPr>
      <t>ул. Екатерининская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д.98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д.86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д.90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д.92</t>
    </r>
    <r>
      <rPr>
        <sz val="12"/>
        <color indexed="8"/>
        <rFont val="Times New Roman"/>
        <family val="1"/>
        <charset val="204"/>
      </rPr>
      <t xml:space="preserve"> (3-пг, 2-агв); </t>
    </r>
    <r>
      <rPr>
        <b/>
        <sz val="12"/>
        <color indexed="8"/>
        <rFont val="Times New Roman"/>
        <family val="1"/>
        <charset val="204"/>
      </rPr>
      <t>д.94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д.125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д.142</t>
    </r>
    <r>
      <rPr>
        <sz val="12"/>
        <color indexed="8"/>
        <rFont val="Times New Roman"/>
        <family val="1"/>
        <charset val="204"/>
      </rPr>
      <t xml:space="preserve"> (3-пг, 3-агв)</t>
    </r>
  </si>
  <si>
    <r>
      <rPr>
        <b/>
        <u/>
        <sz val="12"/>
        <color indexed="8"/>
        <rFont val="Times New Roman"/>
        <family val="1"/>
        <charset val="204"/>
      </rPr>
      <t>ул. Ломоносова: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д.34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д.41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</si>
  <si>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ул. Узкая:</t>
    </r>
    <r>
      <rPr>
        <sz val="12"/>
        <color indexed="8"/>
        <rFont val="Times New Roman"/>
        <family val="1"/>
        <charset val="204"/>
      </rPr>
      <t xml:space="preserve"> д.48 (2-пг, 2-агв)</t>
    </r>
  </si>
  <si>
    <r>
      <t>ул. Щорса: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 xml:space="preserve">д.24/8 </t>
    </r>
    <r>
      <rPr>
        <sz val="12"/>
        <color indexed="8"/>
        <rFont val="Times New Roman"/>
        <family val="1"/>
        <charset val="204"/>
      </rPr>
      <t xml:space="preserve">(2-пг, 1-агв); </t>
    </r>
    <r>
      <rPr>
        <b/>
        <sz val="12"/>
        <color indexed="8"/>
        <rFont val="Times New Roman"/>
        <family val="1"/>
        <charset val="204"/>
      </rPr>
      <t xml:space="preserve">д.26 </t>
    </r>
    <r>
      <rPr>
        <sz val="12"/>
        <color indexed="8"/>
        <rFont val="Times New Roman"/>
        <family val="1"/>
        <charset val="204"/>
      </rPr>
      <t xml:space="preserve">(2-пг, 1-агв); </t>
    </r>
    <r>
      <rPr>
        <b/>
        <sz val="12"/>
        <color indexed="8"/>
        <rFont val="Times New Roman"/>
        <family val="1"/>
        <charset val="204"/>
      </rPr>
      <t>д.33/10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д.48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д.58</t>
    </r>
    <r>
      <rPr>
        <sz val="12"/>
        <color indexed="8"/>
        <rFont val="Times New Roman"/>
        <family val="1"/>
        <charset val="204"/>
      </rPr>
      <t xml:space="preserve"> (2-пг, 2-агв, 2-впг)</t>
    </r>
  </si>
  <si>
    <r>
      <rPr>
        <b/>
        <u/>
        <sz val="12"/>
        <color indexed="8"/>
        <rFont val="Times New Roman"/>
        <family val="1"/>
        <charset val="204"/>
      </rPr>
      <t xml:space="preserve">ул. Швейников: </t>
    </r>
    <r>
      <rPr>
        <b/>
        <sz val="12"/>
        <color indexed="8"/>
        <rFont val="Times New Roman"/>
        <family val="1"/>
        <charset val="204"/>
      </rPr>
      <t>д.15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д.17</t>
    </r>
    <r>
      <rPr>
        <sz val="12"/>
        <color indexed="8"/>
        <rFont val="Times New Roman"/>
        <family val="1"/>
        <charset val="204"/>
      </rPr>
      <t xml:space="preserve"> (3-пг, 3-агв); </t>
    </r>
    <r>
      <rPr>
        <b/>
        <sz val="12"/>
        <color indexed="8"/>
        <rFont val="Times New Roman"/>
        <family val="1"/>
        <charset val="204"/>
      </rPr>
      <t>д.18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д.19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</si>
  <si>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ул. Академика Павлова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д.22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д.50/32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</si>
  <si>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ул. Новоторжская: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д.35</t>
    </r>
    <r>
      <rPr>
        <sz val="12"/>
        <color indexed="8"/>
        <rFont val="Times New Roman"/>
        <family val="1"/>
        <charset val="204"/>
      </rPr>
      <t xml:space="preserve"> (1-пг, 2-агв); </t>
    </r>
    <r>
      <rPr>
        <b/>
        <sz val="12"/>
        <color indexed="8"/>
        <rFont val="Times New Roman"/>
        <family val="1"/>
        <charset val="204"/>
      </rPr>
      <t>д.44</t>
    </r>
    <r>
      <rPr>
        <sz val="12"/>
        <color indexed="8"/>
        <rFont val="Times New Roman"/>
        <family val="1"/>
        <charset val="204"/>
      </rPr>
      <t xml:space="preserve"> (4-пг, 2-агв); </t>
    </r>
    <r>
      <rPr>
        <b/>
        <sz val="12"/>
        <color indexed="8"/>
        <rFont val="Times New Roman"/>
        <family val="1"/>
        <charset val="204"/>
      </rPr>
      <t>д.48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д.50</t>
    </r>
    <r>
      <rPr>
        <sz val="12"/>
        <color indexed="8"/>
        <rFont val="Times New Roman"/>
        <family val="1"/>
        <charset val="204"/>
      </rPr>
      <t xml:space="preserve"> (2-пг,1-агв,1-впг); </t>
    </r>
    <r>
      <rPr>
        <b/>
        <sz val="12"/>
        <color indexed="8"/>
        <rFont val="Times New Roman"/>
        <family val="1"/>
        <charset val="204"/>
      </rPr>
      <t>д.63/12</t>
    </r>
    <r>
      <rPr>
        <sz val="12"/>
        <color indexed="8"/>
        <rFont val="Times New Roman"/>
        <family val="1"/>
        <charset val="204"/>
      </rPr>
      <t xml:space="preserve"> (3-пг,2-агв); </t>
    </r>
    <r>
      <rPr>
        <b/>
        <sz val="12"/>
        <color indexed="8"/>
        <rFont val="Times New Roman"/>
        <family val="1"/>
        <charset val="204"/>
      </rPr>
      <t>д.67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д.7</t>
    </r>
    <r>
      <rPr>
        <sz val="12"/>
        <color indexed="8"/>
        <rFont val="Times New Roman"/>
        <family val="1"/>
        <charset val="204"/>
      </rPr>
      <t xml:space="preserve"> (2-пг,1-агв); </t>
    </r>
    <r>
      <rPr>
        <b/>
        <sz val="12"/>
        <color indexed="8"/>
        <rFont val="Times New Roman"/>
        <family val="1"/>
        <charset val="204"/>
      </rPr>
      <t>д.15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д.16</t>
    </r>
    <r>
      <rPr>
        <sz val="12"/>
        <color indexed="8"/>
        <rFont val="Times New Roman"/>
        <family val="1"/>
        <charset val="204"/>
      </rPr>
      <t xml:space="preserve"> (2-пг.ю 2-агв); </t>
    </r>
    <r>
      <rPr>
        <b/>
        <sz val="12"/>
        <color indexed="8"/>
        <rFont val="Times New Roman"/>
        <family val="1"/>
        <charset val="204"/>
      </rPr>
      <t>д.17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д.17а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д.2/13</t>
    </r>
    <r>
      <rPr>
        <sz val="12"/>
        <color indexed="8"/>
        <rFont val="Times New Roman"/>
        <family val="1"/>
        <charset val="204"/>
      </rPr>
      <t xml:space="preserve"> (3-пг, 3-агв);</t>
    </r>
    <r>
      <rPr>
        <b/>
        <sz val="12"/>
        <color indexed="8"/>
        <rFont val="Times New Roman"/>
        <family val="1"/>
        <charset val="204"/>
      </rPr>
      <t xml:space="preserve"> д.34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</si>
  <si>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ул. Свободная:</t>
    </r>
    <r>
      <rPr>
        <sz val="12"/>
        <color indexed="8"/>
        <rFont val="Times New Roman"/>
        <family val="1"/>
        <charset val="204"/>
      </rPr>
      <t xml:space="preserve"> д.45</t>
    </r>
  </si>
  <si>
    <r>
      <rPr>
        <b/>
        <u/>
        <sz val="12"/>
        <color indexed="8"/>
        <rFont val="Times New Roman"/>
        <family val="1"/>
        <charset val="204"/>
      </rPr>
      <t>ул. Ямская: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д.53</t>
    </r>
    <r>
      <rPr>
        <sz val="12"/>
        <color indexed="8"/>
        <rFont val="Times New Roman"/>
        <family val="1"/>
        <charset val="204"/>
      </rPr>
      <t xml:space="preserve"> (3-пг, 3-агв); </t>
    </r>
    <r>
      <rPr>
        <b/>
        <sz val="12"/>
        <color indexed="8"/>
        <rFont val="Times New Roman"/>
        <family val="1"/>
        <charset val="204"/>
      </rPr>
      <t>д.95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д.115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д.131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д.154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д.197</t>
    </r>
    <r>
      <rPr>
        <sz val="12"/>
        <color indexed="8"/>
        <rFont val="Times New Roman"/>
        <family val="1"/>
        <charset val="204"/>
      </rPr>
      <t xml:space="preserve"> (2-пг, 1-агв); </t>
    </r>
    <r>
      <rPr>
        <b/>
        <sz val="12"/>
        <color indexed="8"/>
        <rFont val="Times New Roman"/>
        <family val="1"/>
        <charset val="204"/>
      </rPr>
      <t>д.177а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</si>
  <si>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ул. Сердюкова:</t>
    </r>
    <r>
      <rPr>
        <sz val="12"/>
        <color indexed="8"/>
        <rFont val="Times New Roman"/>
        <family val="1"/>
        <charset val="204"/>
      </rPr>
      <t xml:space="preserve"> д.20 (2-пг, 2-агв, 1-впг); д.29/9 (2-пг, 2-агв)</t>
    </r>
  </si>
  <si>
    <r>
      <rPr>
        <b/>
        <u/>
        <sz val="12"/>
        <color indexed="8"/>
        <rFont val="Times New Roman"/>
        <family val="1"/>
        <charset val="204"/>
      </rPr>
      <t>ул. 2 Солнечная: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д.18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д.21</t>
    </r>
    <r>
      <rPr>
        <sz val="12"/>
        <color indexed="8"/>
        <rFont val="Times New Roman"/>
        <family val="1"/>
        <charset val="204"/>
      </rPr>
      <t xml:space="preserve"> (2-пг, 2-агв);</t>
    </r>
    <r>
      <rPr>
        <b/>
        <sz val="12"/>
        <color indexed="8"/>
        <rFont val="Times New Roman"/>
        <family val="1"/>
        <charset val="204"/>
      </rPr>
      <t xml:space="preserve"> д.22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</si>
  <si>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ул. 3 Солнечная: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д.21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д.6/13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</si>
  <si>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ул. 8 Солнечная: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д.31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д.33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</si>
  <si>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ул. 9 Солнечная: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д.22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д.29</t>
    </r>
    <r>
      <rPr>
        <sz val="12"/>
        <color indexed="8"/>
        <rFont val="Times New Roman"/>
        <family val="1"/>
        <charset val="204"/>
      </rPr>
      <t xml:space="preserve"> (1-пг, 2-агв)</t>
    </r>
  </si>
  <si>
    <r>
      <rPr>
        <b/>
        <u/>
        <sz val="12"/>
        <color indexed="8"/>
        <rFont val="Times New Roman"/>
        <family val="1"/>
        <charset val="204"/>
      </rPr>
      <t xml:space="preserve">ул. Шмидта </t>
    </r>
    <r>
      <rPr>
        <b/>
        <sz val="12"/>
        <color indexed="8"/>
        <rFont val="Times New Roman"/>
        <family val="1"/>
        <charset val="204"/>
      </rPr>
      <t>д.33</t>
    </r>
    <r>
      <rPr>
        <sz val="12"/>
        <color indexed="8"/>
        <rFont val="Times New Roman"/>
        <family val="1"/>
        <charset val="204"/>
      </rPr>
      <t xml:space="preserve"> (2-пг, 1-агв); </t>
    </r>
    <r>
      <rPr>
        <b/>
        <sz val="12"/>
        <color indexed="8"/>
        <rFont val="Times New Roman"/>
        <family val="1"/>
        <charset val="204"/>
      </rPr>
      <t>д.64</t>
    </r>
    <r>
      <rPr>
        <sz val="12"/>
        <color indexed="8"/>
        <rFont val="Times New Roman"/>
        <family val="1"/>
        <charset val="204"/>
      </rPr>
      <t xml:space="preserve"> (2-пг,2-агв); </t>
    </r>
    <r>
      <rPr>
        <b/>
        <sz val="12"/>
        <color indexed="8"/>
        <rFont val="Times New Roman"/>
        <family val="1"/>
        <charset val="204"/>
      </rPr>
      <t>д.81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д.79/4</t>
    </r>
    <r>
      <rPr>
        <sz val="12"/>
        <color indexed="8"/>
        <rFont val="Times New Roman"/>
        <family val="1"/>
        <charset val="204"/>
      </rPr>
      <t xml:space="preserve"> (3-пг, 1-агв); </t>
    </r>
    <r>
      <rPr>
        <b/>
        <sz val="12"/>
        <color indexed="8"/>
        <rFont val="Times New Roman"/>
        <family val="1"/>
        <charset val="204"/>
      </rPr>
      <t>д.130</t>
    </r>
    <r>
      <rPr>
        <sz val="12"/>
        <color indexed="8"/>
        <rFont val="Times New Roman"/>
        <family val="1"/>
        <charset val="204"/>
      </rPr>
      <t xml:space="preserve"> (2-пг, 2-агв, 2-впг); </t>
    </r>
    <r>
      <rPr>
        <b/>
        <sz val="12"/>
        <color indexed="8"/>
        <rFont val="Times New Roman"/>
        <family val="1"/>
        <charset val="204"/>
      </rPr>
      <t>д.154</t>
    </r>
    <r>
      <rPr>
        <sz val="12"/>
        <color indexed="8"/>
        <rFont val="Times New Roman"/>
        <family val="1"/>
        <charset val="204"/>
      </rPr>
      <t xml:space="preserve"> (2-пг, 1-агв); </t>
    </r>
    <r>
      <rPr>
        <b/>
        <sz val="12"/>
        <color indexed="8"/>
        <rFont val="Times New Roman"/>
        <family val="1"/>
        <charset val="204"/>
      </rPr>
      <t>д.160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д.177</t>
    </r>
    <r>
      <rPr>
        <sz val="12"/>
        <color indexed="8"/>
        <rFont val="Times New Roman"/>
        <family val="1"/>
        <charset val="204"/>
      </rPr>
      <t xml:space="preserve"> (2-пг, 1-агв), </t>
    </r>
    <r>
      <rPr>
        <b/>
        <sz val="12"/>
        <color indexed="8"/>
        <rFont val="Times New Roman"/>
        <family val="1"/>
        <charset val="204"/>
      </rPr>
      <t>д.201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</si>
  <si>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ул. Логовая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д.6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д.14</t>
    </r>
    <r>
      <rPr>
        <sz val="12"/>
        <color indexed="8"/>
        <rFont val="Times New Roman"/>
        <family val="1"/>
        <charset val="204"/>
      </rPr>
      <t xml:space="preserve"> (2-пг, 1-агв); </t>
    </r>
    <r>
      <rPr>
        <b/>
        <sz val="12"/>
        <color indexed="8"/>
        <rFont val="Times New Roman"/>
        <family val="1"/>
        <charset val="204"/>
      </rPr>
      <t>д.19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д.25</t>
    </r>
    <r>
      <rPr>
        <sz val="12"/>
        <color indexed="8"/>
        <rFont val="Times New Roman"/>
        <family val="1"/>
        <charset val="204"/>
      </rPr>
      <t xml:space="preserve"> (3-пг, 3-агв); </t>
    </r>
    <r>
      <rPr>
        <b/>
        <sz val="12"/>
        <color indexed="8"/>
        <rFont val="Times New Roman"/>
        <family val="1"/>
        <charset val="204"/>
      </rPr>
      <t>д.36</t>
    </r>
    <r>
      <rPr>
        <sz val="12"/>
        <color indexed="8"/>
        <rFont val="Times New Roman"/>
        <family val="1"/>
        <charset val="204"/>
      </rPr>
      <t xml:space="preserve"> (3-пг, 1-агв); </t>
    </r>
    <r>
      <rPr>
        <b/>
        <sz val="12"/>
        <color indexed="8"/>
        <rFont val="Times New Roman"/>
        <family val="1"/>
        <charset val="204"/>
      </rPr>
      <t>д.4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д.49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</si>
  <si>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ул. Чистякова: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д.1/31</t>
    </r>
    <r>
      <rPr>
        <sz val="12"/>
        <color indexed="8"/>
        <rFont val="Times New Roman"/>
        <family val="1"/>
        <charset val="204"/>
      </rPr>
      <t xml:space="preserve"> (4-пг, 2-агв); </t>
    </r>
    <r>
      <rPr>
        <b/>
        <sz val="12"/>
        <color indexed="8"/>
        <rFont val="Times New Roman"/>
        <family val="1"/>
        <charset val="204"/>
      </rPr>
      <t>д.12</t>
    </r>
    <r>
      <rPr>
        <sz val="12"/>
        <color indexed="8"/>
        <rFont val="Times New Roman"/>
        <family val="1"/>
        <charset val="204"/>
      </rPr>
      <t xml:space="preserve"> (2-пг, 1-агв); </t>
    </r>
    <r>
      <rPr>
        <b/>
        <sz val="12"/>
        <color indexed="8"/>
        <rFont val="Times New Roman"/>
        <family val="1"/>
        <charset val="204"/>
      </rPr>
      <t>д.19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д.2/33</t>
    </r>
    <r>
      <rPr>
        <sz val="12"/>
        <color indexed="8"/>
        <rFont val="Times New Roman"/>
        <family val="1"/>
        <charset val="204"/>
      </rPr>
      <t xml:space="preserve"> (3-пг, 2-агв); </t>
    </r>
    <r>
      <rPr>
        <b/>
        <sz val="12"/>
        <color indexed="8"/>
        <rFont val="Times New Roman"/>
        <family val="1"/>
        <charset val="204"/>
      </rPr>
      <t>д.44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</si>
  <si>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 xml:space="preserve">ул. Магистральная: </t>
    </r>
    <r>
      <rPr>
        <sz val="12"/>
        <color indexed="8"/>
        <rFont val="Times New Roman"/>
        <family val="1"/>
        <charset val="204"/>
      </rPr>
      <t>д.20/18 (2-пг, 2-агв); д.4 (2-пг, 2-агв)</t>
    </r>
  </si>
  <si>
    <r>
      <rPr>
        <b/>
        <u/>
        <sz val="12"/>
        <color indexed="8"/>
        <rFont val="Times New Roman"/>
        <family val="1"/>
        <charset val="204"/>
      </rPr>
      <t>ул. Народная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д.6</t>
    </r>
    <r>
      <rPr>
        <sz val="12"/>
        <color indexed="8"/>
        <rFont val="Times New Roman"/>
        <family val="1"/>
        <charset val="204"/>
      </rPr>
      <t xml:space="preserve"> (1-пг, 2-агв); </t>
    </r>
    <r>
      <rPr>
        <b/>
        <sz val="12"/>
        <color indexed="8"/>
        <rFont val="Times New Roman"/>
        <family val="1"/>
        <charset val="204"/>
      </rPr>
      <t>д. 20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</si>
  <si>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ул. Софьи Перовской: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д.15 (2-пг, 2-агв, 1-впг); д.17 (2-пг, 2-агв); д.22 (2-пг, 2-агв)</t>
    </r>
  </si>
  <si>
    <r>
      <rPr>
        <b/>
        <u/>
        <sz val="12"/>
        <color indexed="8"/>
        <rFont val="Times New Roman"/>
        <family val="1"/>
        <charset val="204"/>
      </rPr>
      <t>ул. Некрасова</t>
    </r>
    <r>
      <rPr>
        <u/>
        <sz val="12"/>
        <color indexed="8"/>
        <rFont val="Times New Roman"/>
        <family val="1"/>
        <charset val="204"/>
      </rPr>
      <t>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д.27/159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д.31</t>
    </r>
    <r>
      <rPr>
        <sz val="12"/>
        <color indexed="8"/>
        <rFont val="Times New Roman"/>
        <family val="1"/>
        <charset val="204"/>
      </rPr>
      <t xml:space="preserve"> (2-пг, 2-агв, 1-впг)</t>
    </r>
  </si>
  <si>
    <r>
      <rPr>
        <b/>
        <u/>
        <sz val="12"/>
        <color indexed="8"/>
        <rFont val="Times New Roman"/>
        <family val="1"/>
        <charset val="204"/>
      </rPr>
      <t>ул. Шишкова: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д.14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д.17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д.7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д.9/20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</si>
  <si>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Чкаловский переулок</t>
    </r>
    <r>
      <rPr>
        <sz val="12"/>
        <color indexed="8"/>
        <rFont val="Times New Roman"/>
        <family val="1"/>
        <charset val="204"/>
      </rPr>
      <t>: д.20 (2-пг, 2-агв)</t>
    </r>
  </si>
  <si>
    <r>
      <rPr>
        <b/>
        <u/>
        <sz val="12"/>
        <color indexed="8"/>
        <rFont val="Times New Roman"/>
        <family val="1"/>
        <charset val="204"/>
      </rPr>
      <t>ул. Октябрьская: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д.13</t>
    </r>
    <r>
      <rPr>
        <sz val="12"/>
        <color indexed="8"/>
        <rFont val="Times New Roman"/>
        <family val="1"/>
        <charset val="204"/>
      </rPr>
      <t xml:space="preserve"> (3-пг, 3-агв); </t>
    </r>
    <r>
      <rPr>
        <b/>
        <sz val="12"/>
        <color indexed="8"/>
        <rFont val="Times New Roman"/>
        <family val="1"/>
        <charset val="204"/>
      </rPr>
      <t>д.17</t>
    </r>
    <r>
      <rPr>
        <sz val="12"/>
        <color indexed="8"/>
        <rFont val="Times New Roman"/>
        <family val="1"/>
        <charset val="204"/>
      </rPr>
      <t xml:space="preserve"> (2-пг, 2-агв,1-впг); </t>
    </r>
    <r>
      <rPr>
        <b/>
        <sz val="12"/>
        <color indexed="8"/>
        <rFont val="Times New Roman"/>
        <family val="1"/>
        <charset val="204"/>
      </rPr>
      <t>д.43</t>
    </r>
    <r>
      <rPr>
        <sz val="12"/>
        <color indexed="8"/>
        <rFont val="Times New Roman"/>
        <family val="1"/>
        <charset val="204"/>
      </rPr>
      <t xml:space="preserve"> (2-пг, 2-агв, 1-впг)</t>
    </r>
  </si>
  <si>
    <r>
      <rPr>
        <b/>
        <u/>
        <sz val="12"/>
        <color indexed="8"/>
        <rFont val="Times New Roman"/>
        <family val="1"/>
        <charset val="204"/>
      </rPr>
      <t>ул. Достоевского:</t>
    </r>
    <r>
      <rPr>
        <sz val="12"/>
        <color indexed="8"/>
        <rFont val="Times New Roman"/>
        <family val="1"/>
        <charset val="204"/>
      </rPr>
      <t xml:space="preserve"> д.25 (2-пг, 2-агв); д.8 (2-пг, 2-агв)</t>
    </r>
  </si>
  <si>
    <r>
      <rPr>
        <b/>
        <u/>
        <sz val="12"/>
        <color indexed="8"/>
        <rFont val="Times New Roman"/>
        <family val="1"/>
        <charset val="204"/>
      </rPr>
      <t>Тверецкая набережная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д.56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 82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д.108</t>
    </r>
    <r>
      <rPr>
        <sz val="12"/>
        <color indexed="8"/>
        <rFont val="Times New Roman"/>
        <family val="1"/>
        <charset val="204"/>
      </rPr>
      <t xml:space="preserve"> (1-пг, 2-агв); </t>
    </r>
    <r>
      <rPr>
        <b/>
        <sz val="12"/>
        <color indexed="8"/>
        <rFont val="Times New Roman"/>
        <family val="1"/>
        <charset val="204"/>
      </rPr>
      <t>д.16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д.18</t>
    </r>
    <r>
      <rPr>
        <sz val="12"/>
        <color indexed="8"/>
        <rFont val="Times New Roman"/>
        <family val="1"/>
        <charset val="204"/>
      </rPr>
      <t xml:space="preserve"> (2-пг, 2-агв);</t>
    </r>
    <r>
      <rPr>
        <b/>
        <sz val="12"/>
        <color indexed="8"/>
        <rFont val="Times New Roman"/>
        <family val="1"/>
        <charset val="204"/>
      </rPr>
      <t xml:space="preserve"> д.22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д.50</t>
    </r>
    <r>
      <rPr>
        <sz val="12"/>
        <color indexed="8"/>
        <rFont val="Times New Roman"/>
        <family val="1"/>
        <charset val="204"/>
      </rPr>
      <t xml:space="preserve"> (4-пг, 4-агв); </t>
    </r>
    <r>
      <rPr>
        <b/>
        <sz val="12"/>
        <color indexed="8"/>
        <rFont val="Times New Roman"/>
        <family val="1"/>
        <charset val="204"/>
      </rPr>
      <t>д.50а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</si>
  <si>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Мячиков переулок</t>
    </r>
    <r>
      <rPr>
        <sz val="12"/>
        <color indexed="8"/>
        <rFont val="Times New Roman"/>
        <family val="1"/>
        <charset val="204"/>
      </rPr>
      <t>.: д.20</t>
    </r>
  </si>
  <si>
    <r>
      <rPr>
        <b/>
        <u/>
        <sz val="12"/>
        <color indexed="8"/>
        <rFont val="Times New Roman"/>
        <family val="1"/>
        <charset val="204"/>
      </rPr>
      <t>ул. Серафимовича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д.2</t>
    </r>
    <r>
      <rPr>
        <sz val="12"/>
        <color indexed="8"/>
        <rFont val="Times New Roman"/>
        <family val="1"/>
        <charset val="204"/>
      </rPr>
      <t xml:space="preserve"> (4-пг); </t>
    </r>
    <r>
      <rPr>
        <b/>
        <sz val="12"/>
        <color indexed="8"/>
        <rFont val="Times New Roman"/>
        <family val="1"/>
        <charset val="204"/>
      </rPr>
      <t>д.4</t>
    </r>
    <r>
      <rPr>
        <sz val="12"/>
        <color indexed="8"/>
        <rFont val="Times New Roman"/>
        <family val="1"/>
        <charset val="204"/>
      </rPr>
      <t xml:space="preserve"> (4-пг, 1-впг); </t>
    </r>
    <r>
      <rPr>
        <b/>
        <sz val="12"/>
        <color indexed="8"/>
        <rFont val="Times New Roman"/>
        <family val="1"/>
        <charset val="204"/>
      </rPr>
      <t>д.6</t>
    </r>
    <r>
      <rPr>
        <sz val="12"/>
        <color indexed="8"/>
        <rFont val="Times New Roman"/>
        <family val="1"/>
        <charset val="204"/>
      </rPr>
      <t xml:space="preserve"> (4-пг)</t>
    </r>
  </si>
  <si>
    <r>
      <rPr>
        <b/>
        <u/>
        <sz val="12"/>
        <color indexed="8"/>
        <rFont val="Times New Roman"/>
        <family val="1"/>
        <charset val="204"/>
      </rPr>
      <t>Ударный переулок</t>
    </r>
    <r>
      <rPr>
        <sz val="12"/>
        <color indexed="8"/>
        <rFont val="Times New Roman"/>
        <family val="1"/>
        <charset val="204"/>
      </rPr>
      <t xml:space="preserve">.: </t>
    </r>
    <r>
      <rPr>
        <b/>
        <sz val="12"/>
        <color indexed="8"/>
        <rFont val="Times New Roman"/>
        <family val="1"/>
        <charset val="204"/>
      </rPr>
      <t>д.1</t>
    </r>
    <r>
      <rPr>
        <sz val="12"/>
        <color indexed="8"/>
        <rFont val="Times New Roman"/>
        <family val="1"/>
        <charset val="204"/>
      </rPr>
      <t xml:space="preserve"> (4-пг); </t>
    </r>
    <r>
      <rPr>
        <b/>
        <sz val="12"/>
        <color indexed="8"/>
        <rFont val="Times New Roman"/>
        <family val="1"/>
        <charset val="204"/>
      </rPr>
      <t>д.2</t>
    </r>
    <r>
      <rPr>
        <sz val="12"/>
        <color indexed="8"/>
        <rFont val="Times New Roman"/>
        <family val="1"/>
        <charset val="204"/>
      </rPr>
      <t xml:space="preserve"> (4-пг); </t>
    </r>
    <r>
      <rPr>
        <b/>
        <sz val="12"/>
        <color indexed="8"/>
        <rFont val="Times New Roman"/>
        <family val="1"/>
        <charset val="204"/>
      </rPr>
      <t>д.3</t>
    </r>
    <r>
      <rPr>
        <sz val="12"/>
        <color indexed="8"/>
        <rFont val="Times New Roman"/>
        <family val="1"/>
        <charset val="204"/>
      </rPr>
      <t xml:space="preserve"> (4-пг); </t>
    </r>
    <r>
      <rPr>
        <b/>
        <sz val="12"/>
        <color indexed="8"/>
        <rFont val="Times New Roman"/>
        <family val="1"/>
        <charset val="204"/>
      </rPr>
      <t>д.4</t>
    </r>
    <r>
      <rPr>
        <sz val="12"/>
        <color indexed="8"/>
        <rFont val="Times New Roman"/>
        <family val="1"/>
        <charset val="204"/>
      </rPr>
      <t xml:space="preserve"> (4-пг); </t>
    </r>
    <r>
      <rPr>
        <b/>
        <sz val="12"/>
        <color indexed="8"/>
        <rFont val="Times New Roman"/>
        <family val="1"/>
        <charset val="204"/>
      </rPr>
      <t>д.5</t>
    </r>
    <r>
      <rPr>
        <sz val="12"/>
        <color indexed="8"/>
        <rFont val="Times New Roman"/>
        <family val="1"/>
        <charset val="204"/>
      </rPr>
      <t xml:space="preserve"> (4-пг); </t>
    </r>
    <r>
      <rPr>
        <b/>
        <sz val="12"/>
        <color indexed="8"/>
        <rFont val="Times New Roman"/>
        <family val="1"/>
        <charset val="204"/>
      </rPr>
      <t>д.6</t>
    </r>
    <r>
      <rPr>
        <sz val="12"/>
        <color indexed="8"/>
        <rFont val="Times New Roman"/>
        <family val="1"/>
        <charset val="204"/>
      </rPr>
      <t xml:space="preserve"> (4-пг)</t>
    </r>
  </si>
  <si>
    <r>
      <rPr>
        <b/>
        <u/>
        <sz val="12"/>
        <color indexed="8"/>
        <rFont val="Times New Roman"/>
        <family val="1"/>
        <charset val="204"/>
      </rPr>
      <t>ул. Б. Зайцева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д.7</t>
    </r>
    <r>
      <rPr>
        <sz val="12"/>
        <color indexed="8"/>
        <rFont val="Times New Roman"/>
        <family val="1"/>
        <charset val="204"/>
      </rPr>
      <t xml:space="preserve"> (7-пг); </t>
    </r>
    <r>
      <rPr>
        <b/>
        <sz val="12"/>
        <color indexed="8"/>
        <rFont val="Times New Roman"/>
        <family val="1"/>
        <charset val="204"/>
      </rPr>
      <t>д.9/1</t>
    </r>
    <r>
      <rPr>
        <sz val="12"/>
        <color indexed="8"/>
        <rFont val="Times New Roman"/>
        <family val="1"/>
        <charset val="204"/>
      </rPr>
      <t xml:space="preserve"> (14-пг); </t>
    </r>
    <r>
      <rPr>
        <b/>
        <sz val="12"/>
        <color indexed="8"/>
        <rFont val="Times New Roman"/>
        <family val="1"/>
        <charset val="204"/>
      </rPr>
      <t>д.10</t>
    </r>
    <r>
      <rPr>
        <sz val="12"/>
        <color indexed="8"/>
        <rFont val="Times New Roman"/>
        <family val="1"/>
        <charset val="204"/>
      </rPr>
      <t xml:space="preserve"> (24-пг); </t>
    </r>
    <r>
      <rPr>
        <b/>
        <sz val="12"/>
        <color indexed="8"/>
        <rFont val="Times New Roman"/>
        <family val="1"/>
        <charset val="204"/>
      </rPr>
      <t>д.13/56</t>
    </r>
    <r>
      <rPr>
        <sz val="12"/>
        <color indexed="8"/>
        <rFont val="Times New Roman"/>
        <family val="1"/>
        <charset val="204"/>
      </rPr>
      <t xml:space="preserve"> (56-пг); </t>
    </r>
    <r>
      <rPr>
        <b/>
        <sz val="12"/>
        <color indexed="8"/>
        <rFont val="Times New Roman"/>
        <family val="1"/>
        <charset val="204"/>
      </rPr>
      <t>д.15-А</t>
    </r>
    <r>
      <rPr>
        <sz val="12"/>
        <color indexed="8"/>
        <rFont val="Times New Roman"/>
        <family val="1"/>
        <charset val="204"/>
      </rPr>
      <t xml:space="preserve"> (8-пг); </t>
    </r>
    <r>
      <rPr>
        <b/>
        <sz val="12"/>
        <color indexed="8"/>
        <rFont val="Times New Roman"/>
        <family val="1"/>
        <charset val="204"/>
      </rPr>
      <t>д.15</t>
    </r>
    <r>
      <rPr>
        <sz val="12"/>
        <color indexed="8"/>
        <rFont val="Times New Roman"/>
        <family val="1"/>
        <charset val="204"/>
      </rPr>
      <t xml:space="preserve"> (14-пг) </t>
    </r>
  </si>
  <si>
    <r>
      <rPr>
        <b/>
        <u/>
        <sz val="12"/>
        <color indexed="8"/>
        <rFont val="Times New Roman"/>
        <family val="1"/>
        <charset val="204"/>
      </rPr>
      <t>ул. Чапаева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д.2/11</t>
    </r>
    <r>
      <rPr>
        <sz val="12"/>
        <color indexed="8"/>
        <rFont val="Times New Roman"/>
        <family val="1"/>
        <charset val="204"/>
      </rPr>
      <t xml:space="preserve"> (8-пг); </t>
    </r>
    <r>
      <rPr>
        <b/>
        <sz val="12"/>
        <color indexed="8"/>
        <rFont val="Times New Roman"/>
        <family val="1"/>
        <charset val="204"/>
      </rPr>
      <t>д.3</t>
    </r>
    <r>
      <rPr>
        <sz val="12"/>
        <color indexed="8"/>
        <rFont val="Times New Roman"/>
        <family val="1"/>
        <charset val="204"/>
      </rPr>
      <t xml:space="preserve"> (8-пг); </t>
    </r>
    <r>
      <rPr>
        <b/>
        <sz val="12"/>
        <color indexed="8"/>
        <rFont val="Times New Roman"/>
        <family val="1"/>
        <charset val="204"/>
      </rPr>
      <t>д.4</t>
    </r>
    <r>
      <rPr>
        <sz val="12"/>
        <color indexed="8"/>
        <rFont val="Times New Roman"/>
        <family val="1"/>
        <charset val="204"/>
      </rPr>
      <t xml:space="preserve"> (12-пг); </t>
    </r>
    <r>
      <rPr>
        <b/>
        <sz val="12"/>
        <color indexed="8"/>
        <rFont val="Times New Roman"/>
        <family val="1"/>
        <charset val="204"/>
      </rPr>
      <t>д.5</t>
    </r>
    <r>
      <rPr>
        <sz val="12"/>
        <color indexed="8"/>
        <rFont val="Times New Roman"/>
        <family val="1"/>
        <charset val="204"/>
      </rPr>
      <t xml:space="preserve"> (12-пг); </t>
    </r>
    <r>
      <rPr>
        <b/>
        <sz val="12"/>
        <color indexed="8"/>
        <rFont val="Times New Roman"/>
        <family val="1"/>
        <charset val="204"/>
      </rPr>
      <t>д.6/8</t>
    </r>
    <r>
      <rPr>
        <sz val="12"/>
        <color indexed="8"/>
        <rFont val="Times New Roman"/>
        <family val="1"/>
        <charset val="204"/>
      </rPr>
      <t xml:space="preserve"> (18-пг); </t>
    </r>
    <r>
      <rPr>
        <b/>
        <sz val="12"/>
        <color indexed="8"/>
        <rFont val="Times New Roman"/>
        <family val="1"/>
        <charset val="204"/>
      </rPr>
      <t>д.7/6</t>
    </r>
    <r>
      <rPr>
        <sz val="12"/>
        <color indexed="8"/>
        <rFont val="Times New Roman"/>
        <family val="1"/>
        <charset val="204"/>
      </rPr>
      <t xml:space="preserve"> (10-пг); </t>
    </r>
    <r>
      <rPr>
        <b/>
        <sz val="12"/>
        <color indexed="8"/>
        <rFont val="Times New Roman"/>
        <family val="1"/>
        <charset val="204"/>
      </rPr>
      <t>д.11</t>
    </r>
    <r>
      <rPr>
        <sz val="12"/>
        <color indexed="8"/>
        <rFont val="Times New Roman"/>
        <family val="1"/>
        <charset val="204"/>
      </rPr>
      <t xml:space="preserve"> (8-пг); </t>
    </r>
    <r>
      <rPr>
        <b/>
        <sz val="12"/>
        <color indexed="8"/>
        <rFont val="Times New Roman"/>
        <family val="1"/>
        <charset val="204"/>
      </rPr>
      <t>д.12</t>
    </r>
    <r>
      <rPr>
        <sz val="12"/>
        <color indexed="8"/>
        <rFont val="Times New Roman"/>
        <family val="1"/>
        <charset val="204"/>
      </rPr>
      <t xml:space="preserve"> (8-пг)</t>
    </r>
  </si>
  <si>
    <r>
      <rPr>
        <b/>
        <u/>
        <sz val="12"/>
        <color indexed="8"/>
        <rFont val="Times New Roman"/>
        <family val="1"/>
        <charset val="204"/>
      </rPr>
      <t>ул. Центральная: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д.32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д.35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д.41</t>
    </r>
    <r>
      <rPr>
        <sz val="12"/>
        <color indexed="8"/>
        <rFont val="Times New Roman"/>
        <family val="1"/>
        <charset val="204"/>
      </rPr>
      <t xml:space="preserve"> (2-пг, 2-агв, 1-впг) </t>
    </r>
    <r>
      <rPr>
        <b/>
        <sz val="12"/>
        <color indexed="8"/>
        <rFont val="Times New Roman"/>
        <family val="1"/>
        <charset val="204"/>
      </rPr>
      <t>д.42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д.45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д.49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</si>
  <si>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Ульяновский переулок:</t>
    </r>
    <r>
      <rPr>
        <sz val="12"/>
        <color indexed="8"/>
        <rFont val="Times New Roman"/>
        <family val="1"/>
        <charset val="204"/>
      </rPr>
      <t xml:space="preserve"> д.1 (2-пг, 2-агв); д.2 (2-пг, 2-агв)</t>
    </r>
  </si>
  <si>
    <r>
      <rPr>
        <b/>
        <u/>
        <sz val="12"/>
        <color indexed="8"/>
        <rFont val="Times New Roman"/>
        <family val="1"/>
        <charset val="204"/>
      </rPr>
      <t>ул. Школьная: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д.2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д.3</t>
    </r>
    <r>
      <rPr>
        <sz val="12"/>
        <color indexed="8"/>
        <rFont val="Times New Roman"/>
        <family val="1"/>
        <charset val="204"/>
      </rPr>
      <t xml:space="preserve"> (2-пг, 2-агв)</t>
    </r>
  </si>
  <si>
    <t>д. Ильинское</t>
  </si>
  <si>
    <r>
      <rPr>
        <b/>
        <u/>
        <sz val="12"/>
        <color indexed="8"/>
        <rFont val="Times New Roman"/>
        <family val="1"/>
        <charset val="204"/>
      </rPr>
      <t>д. Ильинское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д.8</t>
    </r>
    <r>
      <rPr>
        <sz val="12"/>
        <color indexed="8"/>
        <rFont val="Times New Roman"/>
        <family val="1"/>
        <charset val="204"/>
      </rPr>
      <t xml:space="preserve"> (2-пг, 1-агв); д.10 (2-пг); </t>
    </r>
    <r>
      <rPr>
        <b/>
        <sz val="12"/>
        <color indexed="8"/>
        <rFont val="Times New Roman"/>
        <family val="1"/>
        <charset val="204"/>
      </rPr>
      <t>д.22</t>
    </r>
    <r>
      <rPr>
        <sz val="12"/>
        <color indexed="8"/>
        <rFont val="Times New Roman"/>
        <family val="1"/>
        <charset val="204"/>
      </rPr>
      <t xml:space="preserve"> (2-пг, 1-агв); </t>
    </r>
    <r>
      <rPr>
        <b/>
        <sz val="12"/>
        <color indexed="8"/>
        <rFont val="Times New Roman"/>
        <family val="1"/>
        <charset val="204"/>
      </rPr>
      <t>д.46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 47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д.48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д.49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д.5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д.51</t>
    </r>
    <r>
      <rPr>
        <sz val="12"/>
        <color indexed="8"/>
        <rFont val="Times New Roman"/>
        <family val="1"/>
        <charset val="204"/>
      </rPr>
      <t xml:space="preserve"> (2-пг, 2-агв)</t>
    </r>
    <r>
      <rPr>
        <b/>
        <sz val="12"/>
        <color indexed="8"/>
        <rFont val="Times New Roman"/>
        <family val="1"/>
        <charset val="204"/>
      </rPr>
      <t>; д.53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д.56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д.58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д.59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д.60</t>
    </r>
    <r>
      <rPr>
        <sz val="12"/>
        <color indexed="8"/>
        <rFont val="Times New Roman"/>
        <family val="1"/>
        <charset val="204"/>
      </rPr>
      <t xml:space="preserve"> (2-пг); </t>
    </r>
    <r>
      <rPr>
        <b/>
        <sz val="12"/>
        <color indexed="8"/>
        <rFont val="Times New Roman"/>
        <family val="1"/>
        <charset val="204"/>
      </rPr>
      <t>д.61</t>
    </r>
    <r>
      <rPr>
        <sz val="12"/>
        <color indexed="8"/>
        <rFont val="Times New Roman"/>
        <family val="1"/>
        <charset val="204"/>
      </rPr>
      <t xml:space="preserve"> (2-пг); </t>
    </r>
    <r>
      <rPr>
        <b/>
        <sz val="12"/>
        <color indexed="8"/>
        <rFont val="Times New Roman"/>
        <family val="1"/>
        <charset val="204"/>
      </rPr>
      <t>д.62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д.63</t>
    </r>
    <r>
      <rPr>
        <sz val="12"/>
        <color indexed="8"/>
        <rFont val="Times New Roman"/>
        <family val="1"/>
        <charset val="204"/>
      </rPr>
      <t xml:space="preserve"> (2-пг, 2-агв).</t>
    </r>
  </si>
  <si>
    <t>п. Пригородный.</t>
  </si>
  <si>
    <r>
      <rPr>
        <b/>
        <sz val="12"/>
        <color indexed="8"/>
        <rFont val="Times New Roman"/>
        <family val="1"/>
        <charset val="204"/>
      </rPr>
      <t>ул. Строителей: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д.1</t>
    </r>
    <r>
      <rPr>
        <sz val="12"/>
        <color indexed="8"/>
        <rFont val="Times New Roman"/>
        <family val="1"/>
        <charset val="204"/>
      </rPr>
      <t xml:space="preserve"> (2-пг, 2-агв);</t>
    </r>
    <r>
      <rPr>
        <b/>
        <sz val="12"/>
        <color indexed="8"/>
        <rFont val="Times New Roman"/>
        <family val="1"/>
        <charset val="204"/>
      </rPr>
      <t xml:space="preserve"> д.3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д.5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</si>
  <si>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ул. Серегина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д.1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д.2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д.3</t>
    </r>
    <r>
      <rPr>
        <sz val="12"/>
        <color indexed="8"/>
        <rFont val="Times New Roman"/>
        <family val="1"/>
        <charset val="204"/>
      </rPr>
      <t xml:space="preserve"> (2-пг, 2-агв); д.7 (2-пг, 2-агв)</t>
    </r>
  </si>
  <si>
    <r>
      <t>Солнечный переулок: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д.10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д.12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д.6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д.7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д.8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д.9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</si>
  <si>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t>ул. Гагарина: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д.10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д.12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д.1а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д.6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д.8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</si>
  <si>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ул. Лесная</t>
    </r>
    <r>
      <rPr>
        <sz val="12"/>
        <color indexed="8"/>
        <rFont val="Times New Roman"/>
        <family val="1"/>
        <charset val="204"/>
      </rPr>
      <t>:</t>
    </r>
    <r>
      <rPr>
        <b/>
        <sz val="12"/>
        <color indexed="8"/>
        <rFont val="Times New Roman"/>
        <family val="1"/>
        <charset val="204"/>
      </rPr>
      <t xml:space="preserve"> д.13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д.15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д.9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</si>
  <si>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 xml:space="preserve">ул. Рабочая: </t>
    </r>
    <r>
      <rPr>
        <b/>
        <sz val="12"/>
        <color indexed="8"/>
        <rFont val="Times New Roman"/>
        <family val="1"/>
        <charset val="204"/>
      </rPr>
      <t>д.1</t>
    </r>
    <r>
      <rPr>
        <sz val="12"/>
        <color indexed="8"/>
        <rFont val="Times New Roman"/>
        <family val="1"/>
        <charset val="204"/>
      </rPr>
      <t xml:space="preserve"> (2-пг, 2-агв); д.2 (2-пг, 2-агв); </t>
    </r>
    <r>
      <rPr>
        <b/>
        <sz val="12"/>
        <color indexed="8"/>
        <rFont val="Times New Roman"/>
        <family val="1"/>
        <charset val="204"/>
      </rPr>
      <t>д.3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д.5</t>
    </r>
    <r>
      <rPr>
        <sz val="12"/>
        <color indexed="8"/>
        <rFont val="Times New Roman"/>
        <family val="1"/>
        <charset val="204"/>
      </rPr>
      <t xml:space="preserve"> (2-пг, 2-агв);</t>
    </r>
    <r>
      <rPr>
        <b/>
        <sz val="12"/>
        <color indexed="8"/>
        <rFont val="Times New Roman"/>
        <family val="1"/>
        <charset val="204"/>
      </rPr>
      <t xml:space="preserve"> д.7</t>
    </r>
    <r>
      <rPr>
        <sz val="12"/>
        <color indexed="8"/>
        <rFont val="Times New Roman"/>
        <family val="1"/>
        <charset val="204"/>
      </rPr>
      <t xml:space="preserve"> (2-пг, 2-агв); д.9 (2-пг, 2-агв)</t>
    </r>
  </si>
  <si>
    <r>
      <rPr>
        <b/>
        <u/>
        <sz val="12"/>
        <color indexed="8"/>
        <rFont val="Times New Roman"/>
        <family val="1"/>
        <charset val="204"/>
      </rPr>
      <t>ул. Ленинградская: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д.7</t>
    </r>
    <r>
      <rPr>
        <sz val="12"/>
        <color indexed="8"/>
        <rFont val="Times New Roman"/>
        <family val="1"/>
        <charset val="204"/>
      </rPr>
      <t xml:space="preserve"> (2-пг, 1-агв); </t>
    </r>
    <r>
      <rPr>
        <b/>
        <sz val="12"/>
        <color indexed="8"/>
        <rFont val="Times New Roman"/>
        <family val="1"/>
        <charset val="204"/>
      </rPr>
      <t>д.2</t>
    </r>
    <r>
      <rPr>
        <sz val="12"/>
        <color indexed="8"/>
        <rFont val="Times New Roman"/>
        <family val="1"/>
        <charset val="204"/>
      </rPr>
      <t xml:space="preserve"> (5пг); , </t>
    </r>
    <r>
      <rPr>
        <b/>
        <sz val="12"/>
        <color indexed="8"/>
        <rFont val="Times New Roman"/>
        <family val="1"/>
        <charset val="204"/>
      </rPr>
      <t>д.10а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д.12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д.13</t>
    </r>
    <r>
      <rPr>
        <sz val="12"/>
        <color indexed="8"/>
        <rFont val="Times New Roman"/>
        <family val="1"/>
        <charset val="204"/>
      </rPr>
      <t xml:space="preserve"> (2-пг, 2-агв);</t>
    </r>
    <r>
      <rPr>
        <b/>
        <sz val="12"/>
        <color indexed="8"/>
        <rFont val="Times New Roman"/>
        <family val="1"/>
        <charset val="204"/>
      </rPr>
      <t xml:space="preserve"> д.15</t>
    </r>
    <r>
      <rPr>
        <sz val="12"/>
        <color indexed="8"/>
        <rFont val="Times New Roman"/>
        <family val="1"/>
        <charset val="204"/>
      </rPr>
      <t xml:space="preserve"> (2-пг, 1-агв); </t>
    </r>
    <r>
      <rPr>
        <b/>
        <sz val="12"/>
        <color indexed="8"/>
        <rFont val="Times New Roman"/>
        <family val="1"/>
        <charset val="204"/>
      </rPr>
      <t>д.5</t>
    </r>
    <r>
      <rPr>
        <sz val="12"/>
        <color indexed="8"/>
        <rFont val="Times New Roman"/>
        <family val="1"/>
        <charset val="204"/>
      </rPr>
      <t xml:space="preserve"> (2-пг, 1-агв)</t>
    </r>
  </si>
  <si>
    <r>
      <rPr>
        <b/>
        <u/>
        <sz val="12"/>
        <color indexed="8"/>
        <rFont val="Times New Roman"/>
        <family val="1"/>
        <charset val="204"/>
      </rPr>
      <t>ул. Леонова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д.6</t>
    </r>
    <r>
      <rPr>
        <sz val="12"/>
        <color indexed="8"/>
        <rFont val="Times New Roman"/>
        <family val="1"/>
        <charset val="204"/>
      </rPr>
      <t xml:space="preserve"> (2-пг, 2-агв), </t>
    </r>
    <r>
      <rPr>
        <b/>
        <sz val="12"/>
        <color indexed="8"/>
        <rFont val="Times New Roman"/>
        <family val="1"/>
        <charset val="204"/>
      </rPr>
      <t>д.7</t>
    </r>
    <r>
      <rPr>
        <sz val="12"/>
        <color indexed="8"/>
        <rFont val="Times New Roman"/>
        <family val="1"/>
        <charset val="204"/>
      </rPr>
      <t xml:space="preserve"> (3-пг, 3-агв, 2-впг); </t>
    </r>
    <r>
      <rPr>
        <b/>
        <sz val="12"/>
        <color indexed="8"/>
        <rFont val="Times New Roman"/>
        <family val="1"/>
        <charset val="204"/>
      </rPr>
      <t>д.8</t>
    </r>
    <r>
      <rPr>
        <sz val="12"/>
        <color indexed="8"/>
        <rFont val="Times New Roman"/>
        <family val="1"/>
        <charset val="204"/>
      </rPr>
      <t xml:space="preserve"> (2-пг, 2-агв)</t>
    </r>
  </si>
  <si>
    <t>пгт Красномайский</t>
  </si>
  <si>
    <r>
      <rPr>
        <b/>
        <u/>
        <sz val="12"/>
        <color indexed="8"/>
        <rFont val="Times New Roman"/>
        <family val="1"/>
        <charset val="204"/>
      </rPr>
      <t>ул. Жуковского: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д. 8 (2-пг, 2-агв)</t>
    </r>
  </si>
  <si>
    <r>
      <rPr>
        <b/>
        <u/>
        <sz val="12"/>
        <color indexed="8"/>
        <rFont val="Times New Roman"/>
        <family val="1"/>
        <charset val="204"/>
      </rPr>
      <t>ул. Садовая:</t>
    </r>
    <r>
      <rPr>
        <b/>
        <sz val="12"/>
        <color indexed="8"/>
        <rFont val="Times New Roman"/>
        <family val="1"/>
        <charset val="204"/>
      </rPr>
      <t xml:space="preserve"> д.9</t>
    </r>
    <r>
      <rPr>
        <sz val="12"/>
        <color indexed="8"/>
        <rFont val="Times New Roman"/>
        <family val="1"/>
        <charset val="204"/>
      </rPr>
      <t xml:space="preserve"> (12-пг); </t>
    </r>
    <r>
      <rPr>
        <b/>
        <sz val="12"/>
        <color indexed="8"/>
        <rFont val="Times New Roman"/>
        <family val="1"/>
        <charset val="204"/>
      </rPr>
      <t>д.29</t>
    </r>
    <r>
      <rPr>
        <sz val="12"/>
        <color indexed="8"/>
        <rFont val="Times New Roman"/>
        <family val="1"/>
        <charset val="204"/>
      </rPr>
      <t xml:space="preserve"> (2-пг, 2-агв, 2-впг); </t>
    </r>
    <r>
      <rPr>
        <b/>
        <sz val="12"/>
        <color indexed="8"/>
        <rFont val="Times New Roman"/>
        <family val="1"/>
        <charset val="204"/>
      </rPr>
      <t>д.4</t>
    </r>
    <r>
      <rPr>
        <sz val="12"/>
        <color indexed="8"/>
        <rFont val="Times New Roman"/>
        <family val="1"/>
        <charset val="204"/>
      </rPr>
      <t xml:space="preserve"> (2-пг, 2-агв); д</t>
    </r>
    <r>
      <rPr>
        <b/>
        <sz val="12"/>
        <color indexed="8"/>
        <rFont val="Times New Roman"/>
        <family val="1"/>
        <charset val="204"/>
      </rPr>
      <t>.10</t>
    </r>
    <r>
      <rPr>
        <sz val="12"/>
        <color indexed="8"/>
        <rFont val="Times New Roman"/>
        <family val="1"/>
        <charset val="204"/>
      </rPr>
      <t xml:space="preserve"> (4-пг, 4-агв); </t>
    </r>
    <r>
      <rPr>
        <b/>
        <sz val="12"/>
        <color indexed="8"/>
        <rFont val="Times New Roman"/>
        <family val="1"/>
        <charset val="204"/>
      </rPr>
      <t>д.21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д.8</t>
    </r>
    <r>
      <rPr>
        <sz val="12"/>
        <color indexed="8"/>
        <rFont val="Times New Roman"/>
        <family val="1"/>
        <charset val="204"/>
      </rPr>
      <t xml:space="preserve"> (3-пг, 3-агв)</t>
    </r>
  </si>
  <si>
    <r>
      <rPr>
        <b/>
        <u/>
        <sz val="12"/>
        <color indexed="8"/>
        <rFont val="Times New Roman"/>
        <family val="1"/>
        <charset val="204"/>
      </rPr>
      <t>ул. Комсомольская: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д.13</t>
    </r>
    <r>
      <rPr>
        <sz val="12"/>
        <color indexed="8"/>
        <rFont val="Times New Roman"/>
        <family val="1"/>
        <charset val="204"/>
      </rPr>
      <t xml:space="preserve"> (2-пг, 1-агв)</t>
    </r>
  </si>
  <si>
    <r>
      <rPr>
        <b/>
        <u/>
        <sz val="12"/>
        <color indexed="8"/>
        <rFont val="Times New Roman"/>
        <family val="1"/>
        <charset val="204"/>
      </rPr>
      <t>Бейшлотский переулок.: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д.1а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д.18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</si>
  <si>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ул. Урицкого: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д.13а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</si>
  <si>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 xml:space="preserve">ул. 1-Линия: </t>
    </r>
    <r>
      <rPr>
        <sz val="12"/>
        <color indexed="8"/>
        <rFont val="Times New Roman"/>
        <family val="1"/>
        <charset val="204"/>
      </rPr>
      <t>д.8 (2-пг, 2-агв); д.7 (2-пг, 2-агв), д.9 (2-пг, 2-агв)</t>
    </r>
  </si>
  <si>
    <r>
      <rPr>
        <b/>
        <u/>
        <sz val="12"/>
        <color indexed="8"/>
        <rFont val="Times New Roman"/>
        <family val="1"/>
        <charset val="204"/>
      </rPr>
      <t>ул. 2 Линия:</t>
    </r>
    <r>
      <rPr>
        <sz val="12"/>
        <color indexed="8"/>
        <rFont val="Times New Roman"/>
        <family val="1"/>
        <charset val="204"/>
      </rPr>
      <t xml:space="preserve"> д.9 (2-пг, 1-агв)</t>
    </r>
  </si>
  <si>
    <r>
      <rPr>
        <b/>
        <u/>
        <sz val="12"/>
        <color indexed="8"/>
        <rFont val="Times New Roman"/>
        <family val="1"/>
        <charset val="204"/>
      </rPr>
      <t>ул. Калинина: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 xml:space="preserve">д.17 </t>
    </r>
    <r>
      <rPr>
        <sz val="12"/>
        <color indexed="8"/>
        <rFont val="Times New Roman"/>
        <family val="1"/>
        <charset val="204"/>
      </rPr>
      <t xml:space="preserve">(2-пг, 1-агв); </t>
    </r>
    <r>
      <rPr>
        <b/>
        <sz val="12"/>
        <color indexed="8"/>
        <rFont val="Times New Roman"/>
        <family val="1"/>
        <charset val="204"/>
      </rPr>
      <t>д.23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д.34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д.39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д.48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д.57</t>
    </r>
    <r>
      <rPr>
        <sz val="12"/>
        <color indexed="8"/>
        <rFont val="Times New Roman"/>
        <family val="1"/>
        <charset val="204"/>
      </rPr>
      <t xml:space="preserve"> (2-пг, 1-агв); </t>
    </r>
    <r>
      <rPr>
        <b/>
        <sz val="12"/>
        <color indexed="8"/>
        <rFont val="Times New Roman"/>
        <family val="1"/>
        <charset val="204"/>
      </rPr>
      <t>д.58</t>
    </r>
    <r>
      <rPr>
        <sz val="12"/>
        <color indexed="8"/>
        <rFont val="Times New Roman"/>
        <family val="1"/>
        <charset val="204"/>
      </rPr>
      <t xml:space="preserve"> (2-пг, 1-агв); </t>
    </r>
    <r>
      <rPr>
        <b/>
        <sz val="12"/>
        <color indexed="8"/>
        <rFont val="Times New Roman"/>
        <family val="1"/>
        <charset val="204"/>
      </rPr>
      <t>д.90</t>
    </r>
    <r>
      <rPr>
        <sz val="12"/>
        <color indexed="8"/>
        <rFont val="Times New Roman"/>
        <family val="1"/>
        <charset val="204"/>
      </rPr>
      <t xml:space="preserve">  (2-пг, 2-агв)</t>
    </r>
  </si>
  <si>
    <r>
      <rPr>
        <b/>
        <u/>
        <sz val="12"/>
        <color indexed="8"/>
        <rFont val="Times New Roman"/>
        <family val="1"/>
        <charset val="204"/>
      </rPr>
      <t>ул. Гагарина:</t>
    </r>
    <r>
      <rPr>
        <sz val="12"/>
        <color indexed="8"/>
        <rFont val="Times New Roman"/>
        <family val="1"/>
        <charset val="204"/>
      </rPr>
      <t xml:space="preserve"> д.1 (2-пг, 2-агв); д.3 (3-пг, 3-агв)</t>
    </r>
  </si>
  <si>
    <r>
      <rPr>
        <b/>
        <u/>
        <sz val="12"/>
        <color indexed="8"/>
        <rFont val="Times New Roman"/>
        <family val="1"/>
        <charset val="204"/>
      </rPr>
      <t xml:space="preserve">ул. Дзержинского: </t>
    </r>
    <r>
      <rPr>
        <sz val="12"/>
        <color indexed="8"/>
        <rFont val="Times New Roman"/>
        <family val="1"/>
        <charset val="204"/>
      </rPr>
      <t>д.10 (8-пг); д.12/8 (8-пг); д.34 (2-пг, 2-агв)</t>
    </r>
  </si>
  <si>
    <r>
      <rPr>
        <b/>
        <u/>
        <sz val="12"/>
        <color indexed="8"/>
        <rFont val="Times New Roman"/>
        <family val="1"/>
        <charset val="204"/>
      </rPr>
      <t>ул. Мира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д.9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д.43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д.45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д.59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д.42а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</si>
  <si>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 xml:space="preserve">ул. Лесная: </t>
    </r>
    <r>
      <rPr>
        <sz val="12"/>
        <color indexed="8"/>
        <rFont val="Times New Roman"/>
        <family val="1"/>
        <charset val="204"/>
      </rPr>
      <t xml:space="preserve">д.10 (4-пг, 2-агв); </t>
    </r>
    <r>
      <rPr>
        <b/>
        <sz val="12"/>
        <color indexed="8"/>
        <rFont val="Times New Roman"/>
        <family val="1"/>
        <charset val="204"/>
      </rPr>
      <t>д.21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д.57</t>
    </r>
    <r>
      <rPr>
        <sz val="12"/>
        <color indexed="8"/>
        <rFont val="Times New Roman"/>
        <family val="1"/>
        <charset val="204"/>
      </rPr>
      <t xml:space="preserve"> (4-пг, 4-агв)</t>
    </r>
  </si>
  <si>
    <r>
      <rPr>
        <b/>
        <u/>
        <sz val="12"/>
        <color indexed="8"/>
        <rFont val="Times New Roman"/>
        <family val="1"/>
        <charset val="204"/>
      </rPr>
      <t>ул. Угловая:</t>
    </r>
    <r>
      <rPr>
        <sz val="12"/>
        <color indexed="8"/>
        <rFont val="Times New Roman"/>
        <family val="1"/>
        <charset val="204"/>
      </rPr>
      <t xml:space="preserve"> д.17 (2-пг, 2-агв)</t>
    </r>
  </si>
  <si>
    <r>
      <rPr>
        <b/>
        <u/>
        <sz val="12"/>
        <color indexed="8"/>
        <rFont val="Times New Roman"/>
        <family val="1"/>
        <charset val="204"/>
      </rPr>
      <t>ул. Верховского: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д.17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д.51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</si>
  <si>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ул. Береговая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д.7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д.8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д.9</t>
    </r>
    <r>
      <rPr>
        <sz val="12"/>
        <color indexed="8"/>
        <rFont val="Times New Roman"/>
        <family val="1"/>
        <charset val="204"/>
      </rPr>
      <t xml:space="preserve"> (2-пг, 2-агв, 1-впг), </t>
    </r>
    <r>
      <rPr>
        <b/>
        <sz val="12"/>
        <color indexed="8"/>
        <rFont val="Times New Roman"/>
        <family val="1"/>
        <charset val="204"/>
      </rPr>
      <t>д.10/11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д.11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д.12/12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д.13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д.14</t>
    </r>
    <r>
      <rPr>
        <sz val="12"/>
        <color indexed="8"/>
        <rFont val="Times New Roman"/>
        <family val="1"/>
        <charset val="204"/>
      </rPr>
      <t xml:space="preserve"> (2-пг, 1-впг, 2-агв); </t>
    </r>
    <r>
      <rPr>
        <b/>
        <sz val="12"/>
        <color indexed="8"/>
        <rFont val="Times New Roman"/>
        <family val="1"/>
        <charset val="204"/>
      </rPr>
      <t>д.17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д.18</t>
    </r>
    <r>
      <rPr>
        <sz val="12"/>
        <color indexed="8"/>
        <rFont val="Times New Roman"/>
        <family val="1"/>
        <charset val="204"/>
      </rPr>
      <t xml:space="preserve"> (2-пг, 2-агв, 1-впг)</t>
    </r>
  </si>
  <si>
    <r>
      <rPr>
        <b/>
        <u/>
        <sz val="12"/>
        <color indexed="8"/>
        <rFont val="Times New Roman"/>
        <family val="1"/>
        <charset val="204"/>
      </rPr>
      <t>ул. Заречная: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 xml:space="preserve">д.38 </t>
    </r>
    <r>
      <rPr>
        <sz val="12"/>
        <color indexed="8"/>
        <rFont val="Times New Roman"/>
        <family val="1"/>
        <charset val="204"/>
      </rPr>
      <t>(2-пг, 2-агв)</t>
    </r>
  </si>
  <si>
    <r>
      <rPr>
        <b/>
        <u/>
        <sz val="12"/>
        <color indexed="8"/>
        <rFont val="Times New Roman"/>
        <family val="1"/>
        <charset val="204"/>
      </rPr>
      <t>ул. Доронина: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д.19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д.24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д.26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д.65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</si>
  <si>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 xml:space="preserve">ул. Ровная: </t>
    </r>
    <r>
      <rPr>
        <b/>
        <sz val="12"/>
        <color indexed="8"/>
        <rFont val="Times New Roman"/>
        <family val="1"/>
        <charset val="204"/>
      </rPr>
      <t>д.1</t>
    </r>
    <r>
      <rPr>
        <sz val="12"/>
        <color indexed="8"/>
        <rFont val="Times New Roman"/>
        <family val="1"/>
        <charset val="204"/>
      </rPr>
      <t xml:space="preserve"> (6-пг, 2-агв); </t>
    </r>
    <r>
      <rPr>
        <b/>
        <sz val="12"/>
        <color indexed="8"/>
        <rFont val="Times New Roman"/>
        <family val="1"/>
        <charset val="204"/>
      </rPr>
      <t>д.10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 xml:space="preserve">д.12 </t>
    </r>
    <r>
      <rPr>
        <sz val="12"/>
        <color indexed="8"/>
        <rFont val="Times New Roman"/>
        <family val="1"/>
        <charset val="204"/>
      </rPr>
      <t xml:space="preserve">(3-пг, 3-агв); </t>
    </r>
    <r>
      <rPr>
        <b/>
        <sz val="12"/>
        <color indexed="8"/>
        <rFont val="Times New Roman"/>
        <family val="1"/>
        <charset val="204"/>
      </rPr>
      <t>д.13</t>
    </r>
    <r>
      <rPr>
        <sz val="12"/>
        <color indexed="8"/>
        <rFont val="Times New Roman"/>
        <family val="1"/>
        <charset val="204"/>
      </rPr>
      <t xml:space="preserve"> (2-пг, 2-агв, 1-впг), </t>
    </r>
    <r>
      <rPr>
        <b/>
        <sz val="12"/>
        <color indexed="8"/>
        <rFont val="Times New Roman"/>
        <family val="1"/>
        <charset val="204"/>
      </rPr>
      <t>д.24 (</t>
    </r>
    <r>
      <rPr>
        <sz val="12"/>
        <color indexed="8"/>
        <rFont val="Times New Roman"/>
        <family val="1"/>
        <charset val="204"/>
      </rPr>
      <t>2-пг, 2-агв)</t>
    </r>
  </si>
  <si>
    <r>
      <rPr>
        <b/>
        <u/>
        <sz val="12"/>
        <color indexed="8"/>
        <rFont val="Times New Roman"/>
        <family val="1"/>
        <charset val="204"/>
      </rPr>
      <t>ул. Малая Транспортная: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д.55</t>
    </r>
    <r>
      <rPr>
        <sz val="12"/>
        <color indexed="8"/>
        <rFont val="Times New Roman"/>
        <family val="1"/>
        <charset val="204"/>
      </rPr>
      <t xml:space="preserve"> (2-пг, 2-агв); д.1 (2-пг, 1-агв); д.7 (2-пг, 2-агв); д.15 (2-пг, 2-агв); д.19 (2-пг, 2-агв); д.30 (2-пг, 2-агв); д.37 (2-пг, 2-агв)</t>
    </r>
  </si>
  <si>
    <r>
      <rPr>
        <b/>
        <u/>
        <sz val="12"/>
        <color indexed="8"/>
        <rFont val="Times New Roman"/>
        <family val="1"/>
        <charset val="204"/>
      </rPr>
      <t>ул. Большая Садовая: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д.134</t>
    </r>
    <r>
      <rPr>
        <sz val="12"/>
        <color indexed="8"/>
        <rFont val="Times New Roman"/>
        <family val="1"/>
        <charset val="204"/>
      </rPr>
      <t xml:space="preserve"> (2-пг, 1-агв); д.140 (2-пг, 1-агв); </t>
    </r>
    <r>
      <rPr>
        <b/>
        <sz val="12"/>
        <color indexed="8"/>
        <rFont val="Times New Roman"/>
        <family val="1"/>
        <charset val="204"/>
      </rPr>
      <t>д.145</t>
    </r>
    <r>
      <rPr>
        <sz val="12"/>
        <color indexed="8"/>
        <rFont val="Times New Roman"/>
        <family val="1"/>
        <charset val="204"/>
      </rPr>
      <t xml:space="preserve"> (3-пг, 2-агв); </t>
    </r>
    <r>
      <rPr>
        <b/>
        <sz val="12"/>
        <color indexed="8"/>
        <rFont val="Times New Roman"/>
        <family val="1"/>
        <charset val="204"/>
      </rPr>
      <t>д.124</t>
    </r>
    <r>
      <rPr>
        <sz val="12"/>
        <color indexed="8"/>
        <rFont val="Times New Roman"/>
        <family val="1"/>
        <charset val="204"/>
      </rPr>
      <t xml:space="preserve"> (4-пг, 2-агв); </t>
    </r>
    <r>
      <rPr>
        <b/>
        <sz val="12"/>
        <color indexed="8"/>
        <rFont val="Times New Roman"/>
        <family val="1"/>
        <charset val="204"/>
      </rPr>
      <t>д.8/2</t>
    </r>
    <r>
      <rPr>
        <sz val="12"/>
        <color indexed="8"/>
        <rFont val="Times New Roman"/>
        <family val="1"/>
        <charset val="204"/>
      </rPr>
      <t xml:space="preserve"> (2-пг, 1-агв)</t>
    </r>
  </si>
  <si>
    <r>
      <rPr>
        <b/>
        <u/>
        <sz val="12"/>
        <color indexed="8"/>
        <rFont val="Times New Roman"/>
        <family val="1"/>
        <charset val="204"/>
      </rPr>
      <t>ул. Восточная:</t>
    </r>
    <r>
      <rPr>
        <sz val="12"/>
        <color indexed="8"/>
        <rFont val="Times New Roman"/>
        <family val="1"/>
        <charset val="204"/>
      </rPr>
      <t xml:space="preserve"> д.14 (2-пг, 2-агв); д.16 (2-пг, 2-агв); д.32 (2-пг, 2-агв)</t>
    </r>
  </si>
  <si>
    <r>
      <rPr>
        <b/>
        <u/>
        <sz val="12"/>
        <color indexed="8"/>
        <rFont val="Times New Roman"/>
        <family val="1"/>
        <charset val="204"/>
      </rPr>
      <t>ул. Цветочная:</t>
    </r>
    <r>
      <rPr>
        <sz val="12"/>
        <color indexed="8"/>
        <rFont val="Times New Roman"/>
        <family val="1"/>
        <charset val="204"/>
      </rPr>
      <t xml:space="preserve"> д.1 (2-пг, 2-агв); д.3 (2-пг, 2-агв); д.4 (2-пг, 2-агв); д.17 (8-пг, 4-агв)</t>
    </r>
  </si>
  <si>
    <r>
      <rPr>
        <b/>
        <u/>
        <sz val="12"/>
        <color indexed="8"/>
        <rFont val="Times New Roman"/>
        <family val="1"/>
        <charset val="204"/>
      </rPr>
      <t>ул. Чкалова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д.36</t>
    </r>
    <r>
      <rPr>
        <sz val="12"/>
        <color indexed="8"/>
        <rFont val="Times New Roman"/>
        <family val="1"/>
        <charset val="204"/>
      </rPr>
      <t xml:space="preserve"> (2-пг, 2-агв, 1-впг); </t>
    </r>
    <r>
      <rPr>
        <b/>
        <sz val="12"/>
        <color indexed="8"/>
        <rFont val="Times New Roman"/>
        <family val="1"/>
        <charset val="204"/>
      </rPr>
      <t>д.45</t>
    </r>
    <r>
      <rPr>
        <sz val="12"/>
        <color indexed="8"/>
        <rFont val="Times New Roman"/>
        <family val="1"/>
        <charset val="204"/>
      </rPr>
      <t xml:space="preserve"> (2-пг, 2-агв), </t>
    </r>
    <r>
      <rPr>
        <b/>
        <sz val="12"/>
        <color indexed="8"/>
        <rFont val="Times New Roman"/>
        <family val="1"/>
        <charset val="204"/>
      </rPr>
      <t>д.59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 xml:space="preserve">д.17 </t>
    </r>
    <r>
      <rPr>
        <sz val="12"/>
        <color indexed="8"/>
        <rFont val="Times New Roman"/>
        <family val="1"/>
        <charset val="204"/>
      </rPr>
      <t xml:space="preserve">(2-пг, 2-агв, 1-впг); </t>
    </r>
    <r>
      <rPr>
        <b/>
        <sz val="12"/>
        <color indexed="8"/>
        <rFont val="Times New Roman"/>
        <family val="1"/>
        <charset val="204"/>
      </rPr>
      <t>д.21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д.22</t>
    </r>
    <r>
      <rPr>
        <sz val="12"/>
        <color indexed="8"/>
        <rFont val="Times New Roman"/>
        <family val="1"/>
        <charset val="204"/>
      </rPr>
      <t xml:space="preserve"> (4-пг, 4-аагв); </t>
    </r>
    <r>
      <rPr>
        <b/>
        <sz val="12"/>
        <color indexed="8"/>
        <rFont val="Times New Roman"/>
        <family val="1"/>
        <charset val="204"/>
      </rPr>
      <t>д.23</t>
    </r>
    <r>
      <rPr>
        <sz val="12"/>
        <color indexed="8"/>
        <rFont val="Times New Roman"/>
        <family val="1"/>
        <charset val="204"/>
      </rPr>
      <t xml:space="preserve"> (4-пг, 4-агв); </t>
    </r>
    <r>
      <rPr>
        <b/>
        <sz val="12"/>
        <color indexed="8"/>
        <rFont val="Times New Roman"/>
        <family val="1"/>
        <charset val="204"/>
      </rPr>
      <t>д.24</t>
    </r>
    <r>
      <rPr>
        <sz val="12"/>
        <color indexed="8"/>
        <rFont val="Times New Roman"/>
        <family val="1"/>
        <charset val="204"/>
      </rPr>
      <t xml:space="preserve"> (4-пг, 4-агв); </t>
    </r>
    <r>
      <rPr>
        <b/>
        <sz val="12"/>
        <color indexed="8"/>
        <rFont val="Times New Roman"/>
        <family val="1"/>
        <charset val="204"/>
      </rPr>
      <t>д.30</t>
    </r>
    <r>
      <rPr>
        <sz val="12"/>
        <color indexed="8"/>
        <rFont val="Times New Roman"/>
        <family val="1"/>
        <charset val="204"/>
      </rPr>
      <t xml:space="preserve"> (2-пг, 2-агв, 1-впг)</t>
    </r>
  </si>
  <si>
    <r>
      <rPr>
        <b/>
        <u/>
        <sz val="12"/>
        <color indexed="8"/>
        <rFont val="Times New Roman"/>
        <family val="1"/>
        <charset val="204"/>
      </rPr>
      <t xml:space="preserve">Бассейный переулок: </t>
    </r>
    <r>
      <rPr>
        <b/>
        <sz val="12"/>
        <color indexed="8"/>
        <rFont val="Times New Roman"/>
        <family val="1"/>
        <charset val="204"/>
      </rPr>
      <t xml:space="preserve">д.12/10 </t>
    </r>
    <r>
      <rPr>
        <sz val="12"/>
        <color indexed="8"/>
        <rFont val="Times New Roman"/>
        <family val="1"/>
        <charset val="204"/>
      </rPr>
      <t xml:space="preserve">(2-пг, 2-агв); </t>
    </r>
    <r>
      <rPr>
        <b/>
        <sz val="12"/>
        <color indexed="8"/>
        <rFont val="Times New Roman"/>
        <family val="1"/>
        <charset val="204"/>
      </rPr>
      <t>д.25/11</t>
    </r>
    <r>
      <rPr>
        <sz val="12"/>
        <color indexed="8"/>
        <rFont val="Times New Roman"/>
        <family val="1"/>
        <charset val="204"/>
      </rPr>
      <t xml:space="preserve"> (4-пг, 3-агв, 1-впг)</t>
    </r>
  </si>
  <si>
    <r>
      <rPr>
        <b/>
        <u/>
        <sz val="12"/>
        <color indexed="8"/>
        <rFont val="Times New Roman"/>
        <family val="1"/>
        <charset val="204"/>
      </rPr>
      <t>ул. Текстилей:</t>
    </r>
    <r>
      <rPr>
        <sz val="12"/>
        <color indexed="8"/>
        <rFont val="Times New Roman"/>
        <family val="1"/>
        <charset val="204"/>
      </rPr>
      <t xml:space="preserve"> д.23 (2-пг, 2-агв)</t>
    </r>
  </si>
  <si>
    <r>
      <rPr>
        <b/>
        <u/>
        <sz val="12"/>
        <color indexed="8"/>
        <rFont val="Times New Roman"/>
        <family val="1"/>
        <charset val="204"/>
      </rPr>
      <t xml:space="preserve">ул. Пушкинскя: </t>
    </r>
    <r>
      <rPr>
        <sz val="12"/>
        <color indexed="8"/>
        <rFont val="Times New Roman"/>
        <family val="1"/>
        <charset val="204"/>
      </rPr>
      <t>д.14 (2-пг, 2-агв)</t>
    </r>
  </si>
  <si>
    <r>
      <rPr>
        <b/>
        <u/>
        <sz val="12"/>
        <color indexed="8"/>
        <rFont val="Times New Roman"/>
        <family val="1"/>
        <charset val="204"/>
      </rPr>
      <t>ул. Фролова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д.15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 16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д.8</t>
    </r>
    <r>
      <rPr>
        <sz val="12"/>
        <color indexed="8"/>
        <rFont val="Times New Roman"/>
        <family val="1"/>
        <charset val="204"/>
      </rPr>
      <t xml:space="preserve"> (2-пг, 2-агв);  </t>
    </r>
    <r>
      <rPr>
        <b/>
        <sz val="12"/>
        <color indexed="8"/>
        <rFont val="Times New Roman"/>
        <family val="1"/>
        <charset val="204"/>
      </rPr>
      <t>д.9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д.10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д.11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д.12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д.13</t>
    </r>
    <r>
      <rPr>
        <sz val="12"/>
        <color indexed="8"/>
        <rFont val="Times New Roman"/>
        <family val="1"/>
        <charset val="204"/>
      </rPr>
      <t xml:space="preserve"> (2-пг, 2-агв); д. </t>
    </r>
    <r>
      <rPr>
        <b/>
        <sz val="12"/>
        <color indexed="8"/>
        <rFont val="Times New Roman"/>
        <family val="1"/>
        <charset val="204"/>
      </rPr>
      <t>14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д.2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д.3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д.4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д.5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д.6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д.7</t>
    </r>
    <r>
      <rPr>
        <sz val="12"/>
        <color indexed="8"/>
        <rFont val="Times New Roman"/>
        <family val="1"/>
        <charset val="204"/>
      </rPr>
      <t xml:space="preserve"> (2-пг, 2-агв)</t>
    </r>
  </si>
  <si>
    <r>
      <rPr>
        <b/>
        <u/>
        <sz val="12"/>
        <color indexed="8"/>
        <rFont val="Times New Roman"/>
        <family val="1"/>
        <charset val="204"/>
      </rPr>
      <t>ул. Шмидта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 162А</t>
    </r>
    <r>
      <rPr>
        <sz val="12"/>
        <color indexed="8"/>
        <rFont val="Times New Roman"/>
        <family val="1"/>
        <charset val="204"/>
      </rPr>
      <t xml:space="preserve"> (90-пг); </t>
    </r>
    <r>
      <rPr>
        <b/>
        <sz val="12"/>
        <color indexed="8"/>
        <rFont val="Times New Roman"/>
        <family val="1"/>
        <charset val="204"/>
      </rPr>
      <t>д.196</t>
    </r>
    <r>
      <rPr>
        <sz val="12"/>
        <color indexed="8"/>
        <rFont val="Times New Roman"/>
        <family val="1"/>
        <charset val="204"/>
      </rPr>
      <t xml:space="preserve"> (145-пг)</t>
    </r>
  </si>
  <si>
    <r>
      <rPr>
        <b/>
        <u/>
        <sz val="12"/>
        <color indexed="8"/>
        <rFont val="Times New Roman"/>
        <family val="1"/>
        <charset val="204"/>
      </rPr>
      <t>ул. Красных Печатников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 xml:space="preserve">д.16 </t>
    </r>
    <r>
      <rPr>
        <sz val="12"/>
        <color indexed="8"/>
        <rFont val="Times New Roman"/>
        <family val="1"/>
        <charset val="204"/>
      </rPr>
      <t xml:space="preserve">(10-пг); </t>
    </r>
    <r>
      <rPr>
        <b/>
        <sz val="12"/>
        <color indexed="8"/>
        <rFont val="Times New Roman"/>
        <family val="1"/>
        <charset val="204"/>
      </rPr>
      <t>д.29</t>
    </r>
    <r>
      <rPr>
        <sz val="12"/>
        <color indexed="8"/>
        <rFont val="Times New Roman"/>
        <family val="1"/>
        <charset val="204"/>
      </rPr>
      <t xml:space="preserve"> (12-пг); </t>
    </r>
    <r>
      <rPr>
        <b/>
        <sz val="12"/>
        <color indexed="8"/>
        <rFont val="Times New Roman"/>
        <family val="1"/>
        <charset val="204"/>
      </rPr>
      <t>д.43</t>
    </r>
    <r>
      <rPr>
        <sz val="12"/>
        <color indexed="8"/>
        <rFont val="Times New Roman"/>
        <family val="1"/>
        <charset val="204"/>
      </rPr>
      <t xml:space="preserve"> (48-пг); </t>
    </r>
    <r>
      <rPr>
        <b/>
        <sz val="12"/>
        <color indexed="8"/>
        <rFont val="Times New Roman"/>
        <family val="1"/>
        <charset val="204"/>
      </rPr>
      <t>д.54/81</t>
    </r>
    <r>
      <rPr>
        <sz val="12"/>
        <color indexed="8"/>
        <rFont val="Times New Roman"/>
        <family val="1"/>
        <charset val="204"/>
      </rPr>
      <t xml:space="preserve"> (114-пг)</t>
    </r>
  </si>
  <si>
    <r>
      <rPr>
        <b/>
        <u/>
        <sz val="12"/>
        <color indexed="8"/>
        <rFont val="Times New Roman"/>
        <family val="1"/>
        <charset val="204"/>
      </rPr>
      <t>ул. Большая Садовая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 29</t>
    </r>
    <r>
      <rPr>
        <sz val="12"/>
        <color indexed="8"/>
        <rFont val="Times New Roman"/>
        <family val="1"/>
        <charset val="204"/>
      </rPr>
      <t xml:space="preserve"> (103-пг); </t>
    </r>
    <r>
      <rPr>
        <b/>
        <sz val="12"/>
        <color indexed="8"/>
        <rFont val="Times New Roman"/>
        <family val="1"/>
        <charset val="204"/>
      </rPr>
      <t>д. 39/19</t>
    </r>
    <r>
      <rPr>
        <sz val="12"/>
        <color indexed="8"/>
        <rFont val="Times New Roman"/>
        <family val="1"/>
        <charset val="204"/>
      </rPr>
      <t xml:space="preserve"> (64-пг); </t>
    </r>
    <r>
      <rPr>
        <b/>
        <sz val="12"/>
        <color indexed="8"/>
        <rFont val="Times New Roman"/>
        <family val="1"/>
        <charset val="204"/>
      </rPr>
      <t>д. 41-А</t>
    </r>
    <r>
      <rPr>
        <sz val="12"/>
        <color indexed="8"/>
        <rFont val="Times New Roman"/>
        <family val="1"/>
        <charset val="204"/>
      </rPr>
      <t xml:space="preserve"> (60-пг); </t>
    </r>
    <r>
      <rPr>
        <b/>
        <sz val="12"/>
        <color indexed="8"/>
        <rFont val="Times New Roman"/>
        <family val="1"/>
        <charset val="204"/>
      </rPr>
      <t>д. 55</t>
    </r>
    <r>
      <rPr>
        <sz val="12"/>
        <color indexed="8"/>
        <rFont val="Times New Roman"/>
        <family val="1"/>
        <charset val="204"/>
      </rPr>
      <t xml:space="preserve"> (30-пг);</t>
    </r>
    <r>
      <rPr>
        <b/>
        <sz val="12"/>
        <color indexed="8"/>
        <rFont val="Times New Roman"/>
        <family val="1"/>
        <charset val="204"/>
      </rPr>
      <t xml:space="preserve"> д. 82</t>
    </r>
    <r>
      <rPr>
        <sz val="12"/>
        <color indexed="8"/>
        <rFont val="Times New Roman"/>
        <family val="1"/>
        <charset val="204"/>
      </rPr>
      <t xml:space="preserve"> (49-пг, 6-впг); </t>
    </r>
    <r>
      <rPr>
        <b/>
        <sz val="12"/>
        <color indexed="8"/>
        <rFont val="Times New Roman"/>
        <family val="1"/>
        <charset val="204"/>
      </rPr>
      <t>д. 93/97</t>
    </r>
    <r>
      <rPr>
        <sz val="12"/>
        <color indexed="8"/>
        <rFont val="Times New Roman"/>
        <family val="1"/>
        <charset val="204"/>
      </rPr>
      <t xml:space="preserve"> (63-пг); </t>
    </r>
    <r>
      <rPr>
        <b/>
        <sz val="12"/>
        <color indexed="8"/>
        <rFont val="Times New Roman"/>
        <family val="1"/>
        <charset val="204"/>
      </rPr>
      <t xml:space="preserve">д.103/111 </t>
    </r>
    <r>
      <rPr>
        <sz val="12"/>
        <color indexed="8"/>
        <rFont val="Times New Roman"/>
        <family val="1"/>
        <charset val="204"/>
      </rPr>
      <t>(16-пг)</t>
    </r>
  </si>
  <si>
    <r>
      <rPr>
        <b/>
        <u/>
        <sz val="12"/>
        <color indexed="8"/>
        <rFont val="Times New Roman"/>
        <family val="1"/>
        <charset val="204"/>
      </rPr>
      <t>ул. Правды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 27</t>
    </r>
    <r>
      <rPr>
        <sz val="12"/>
        <color indexed="8"/>
        <rFont val="Times New Roman"/>
        <family val="1"/>
        <charset val="204"/>
      </rPr>
      <t xml:space="preserve"> (8-пг, 8-впг); </t>
    </r>
    <r>
      <rPr>
        <b/>
        <sz val="12"/>
        <color indexed="8"/>
        <rFont val="Times New Roman"/>
        <family val="1"/>
        <charset val="204"/>
      </rPr>
      <t>д.29</t>
    </r>
    <r>
      <rPr>
        <sz val="12"/>
        <color indexed="8"/>
        <rFont val="Times New Roman"/>
        <family val="1"/>
        <charset val="204"/>
      </rPr>
      <t xml:space="preserve"> (8-пг, 3-впг); </t>
    </r>
    <r>
      <rPr>
        <b/>
        <sz val="12"/>
        <color indexed="8"/>
        <rFont val="Times New Roman"/>
        <family val="1"/>
        <charset val="204"/>
      </rPr>
      <t>д.31/33</t>
    </r>
    <r>
      <rPr>
        <sz val="12"/>
        <color indexed="8"/>
        <rFont val="Times New Roman"/>
        <family val="1"/>
        <charset val="204"/>
      </rPr>
      <t xml:space="preserve"> (8-пг, 8-впг); </t>
    </r>
    <r>
      <rPr>
        <b/>
        <sz val="12"/>
        <color indexed="8"/>
        <rFont val="Times New Roman"/>
        <family val="1"/>
        <charset val="204"/>
      </rPr>
      <t>д. 35</t>
    </r>
    <r>
      <rPr>
        <sz val="12"/>
        <color indexed="8"/>
        <rFont val="Times New Roman"/>
        <family val="1"/>
        <charset val="204"/>
      </rPr>
      <t xml:space="preserve"> (8-пг, 3-впг);</t>
    </r>
    <r>
      <rPr>
        <b/>
        <sz val="12"/>
        <color indexed="8"/>
        <rFont val="Times New Roman"/>
        <family val="1"/>
        <charset val="204"/>
      </rPr>
      <t xml:space="preserve"> д. 41</t>
    </r>
    <r>
      <rPr>
        <sz val="12"/>
        <color indexed="8"/>
        <rFont val="Times New Roman"/>
        <family val="1"/>
        <charset val="204"/>
      </rPr>
      <t xml:space="preserve"> (10-пг); </t>
    </r>
    <r>
      <rPr>
        <b/>
        <sz val="12"/>
        <color indexed="8"/>
        <rFont val="Times New Roman"/>
        <family val="1"/>
        <charset val="204"/>
      </rPr>
      <t>д.45</t>
    </r>
    <r>
      <rPr>
        <sz val="12"/>
        <color indexed="8"/>
        <rFont val="Times New Roman"/>
        <family val="1"/>
        <charset val="204"/>
      </rPr>
      <t xml:space="preserve"> (10-пг, 3-впг)</t>
    </r>
  </si>
  <si>
    <r>
      <rPr>
        <b/>
        <u/>
        <sz val="12"/>
        <color indexed="8"/>
        <rFont val="Times New Roman"/>
        <family val="1"/>
        <charset val="204"/>
      </rPr>
      <t>ул. Большая Садовая</t>
    </r>
    <r>
      <rPr>
        <sz val="12"/>
        <color indexed="8"/>
        <rFont val="Times New Roman"/>
        <family val="1"/>
        <charset val="204"/>
      </rPr>
      <t xml:space="preserve">: </t>
    </r>
    <r>
      <rPr>
        <b/>
        <sz val="12"/>
        <color indexed="8"/>
        <rFont val="Times New Roman"/>
        <family val="1"/>
        <charset val="204"/>
      </rPr>
      <t>д.69</t>
    </r>
    <r>
      <rPr>
        <sz val="12"/>
        <color indexed="8"/>
        <rFont val="Times New Roman"/>
        <family val="1"/>
        <charset val="204"/>
      </rPr>
      <t xml:space="preserve"> (6-пг, 4-впг)</t>
    </r>
  </si>
  <si>
    <r>
      <rPr>
        <b/>
        <u/>
        <sz val="12"/>
        <color indexed="8"/>
        <rFont val="Times New Roman"/>
        <family val="1"/>
        <charset val="204"/>
      </rPr>
      <t>ул. Артюхина: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 45а</t>
    </r>
    <r>
      <rPr>
        <sz val="12"/>
        <color indexed="8"/>
        <rFont val="Times New Roman"/>
        <family val="1"/>
        <charset val="204"/>
      </rPr>
      <t xml:space="preserve"> (24-пг)</t>
    </r>
  </si>
  <si>
    <r>
      <rPr>
        <b/>
        <u/>
        <sz val="12"/>
        <color indexed="8"/>
        <rFont val="Times New Roman"/>
        <family val="1"/>
        <charset val="204"/>
      </rPr>
      <t>ул. Молодежная</t>
    </r>
    <r>
      <rPr>
        <sz val="12"/>
        <color indexed="8"/>
        <rFont val="Times New Roman"/>
        <family val="1"/>
        <charset val="204"/>
      </rPr>
      <t>: д.7 (1-пг)</t>
    </r>
  </si>
  <si>
    <r>
      <rPr>
        <b/>
        <u/>
        <sz val="12"/>
        <color indexed="8"/>
        <rFont val="Times New Roman"/>
        <family val="1"/>
        <charset val="204"/>
      </rPr>
      <t>ул. Вагжанова</t>
    </r>
    <r>
      <rPr>
        <sz val="12"/>
        <color indexed="8"/>
        <rFont val="Times New Roman"/>
        <family val="1"/>
        <charset val="204"/>
      </rPr>
      <t>: д.2а (4-пг, 4-агв, 1-впг)</t>
    </r>
  </si>
  <si>
    <r>
      <rPr>
        <b/>
        <u/>
        <sz val="12"/>
        <color indexed="8"/>
        <rFont val="Times New Roman"/>
        <family val="1"/>
        <charset val="204"/>
      </rPr>
      <t>Лесной переулок: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д.1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д.2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д.3</t>
    </r>
    <r>
      <rPr>
        <sz val="12"/>
        <color indexed="8"/>
        <rFont val="Times New Roman"/>
        <family val="1"/>
        <charset val="204"/>
      </rPr>
      <t xml:space="preserve"> (2-пг, 2-агв); </t>
    </r>
    <r>
      <rPr>
        <b/>
        <sz val="12"/>
        <color indexed="8"/>
        <rFont val="Times New Roman"/>
        <family val="1"/>
        <charset val="204"/>
      </rPr>
      <t>д.4</t>
    </r>
    <r>
      <rPr>
        <sz val="12"/>
        <color indexed="8"/>
        <rFont val="Times New Roman"/>
        <family val="1"/>
        <charset val="204"/>
      </rPr>
      <t xml:space="preserve"> (2-пг, 2-агв);</t>
    </r>
    <r>
      <rPr>
        <b/>
        <sz val="12"/>
        <color indexed="8"/>
        <rFont val="Times New Roman"/>
        <family val="1"/>
        <charset val="204"/>
      </rPr>
      <t xml:space="preserve"> д.5</t>
    </r>
    <r>
      <rPr>
        <sz val="12"/>
        <color indexed="8"/>
        <rFont val="Times New Roman"/>
        <family val="1"/>
        <charset val="204"/>
      </rPr>
      <t xml:space="preserve"> (2-пг, 2-агв);</t>
    </r>
    <r>
      <rPr>
        <b/>
        <sz val="12"/>
        <color indexed="8"/>
        <rFont val="Times New Roman"/>
        <family val="1"/>
        <charset val="204"/>
      </rPr>
      <t xml:space="preserve"> д.6</t>
    </r>
    <r>
      <rPr>
        <sz val="12"/>
        <color indexed="8"/>
        <rFont val="Times New Roman"/>
        <family val="1"/>
        <charset val="204"/>
      </rPr>
      <t xml:space="preserve"> (2-пг, 2-агв)</t>
    </r>
  </si>
  <si>
    <t xml:space="preserve">"УТВЕРЖДАЮ" </t>
  </si>
  <si>
    <t>"СОГЛАСОВАНО"</t>
  </si>
  <si>
    <t xml:space="preserve">Директор филиала АО "Газпром </t>
  </si>
  <si>
    <t>Главный инженер филиала АО "Газпром</t>
  </si>
  <si>
    <t>газораспределение Тверь"в г. Вышнем Волочке</t>
  </si>
  <si>
    <t>газораспределение Тверь" в г. Вышнем Волочке</t>
  </si>
  <si>
    <r>
      <t xml:space="preserve"> </t>
    </r>
    <r>
      <rPr>
        <b/>
        <sz val="12"/>
        <color indexed="8"/>
        <rFont val="Times New Roman"/>
        <family val="1"/>
        <charset val="204"/>
      </rPr>
      <t>Начальник ВДГС                                                        Поликарпов Н.Н.</t>
    </r>
  </si>
  <si>
    <t>ГРАФИК (МКД)</t>
  </si>
  <si>
    <r>
      <t xml:space="preserve">выполнения технического обслуживания газового оборудования (многоквартирные дома) на </t>
    </r>
    <r>
      <rPr>
        <b/>
        <sz val="20"/>
        <color indexed="8"/>
        <rFont val="Times New Roman"/>
        <family val="1"/>
        <charset val="204"/>
      </rPr>
      <t>2022</t>
    </r>
    <r>
      <rPr>
        <b/>
        <sz val="14"/>
        <color indexed="8"/>
        <rFont val="Times New Roman"/>
        <family val="1"/>
        <charset val="204"/>
      </rPr>
      <t xml:space="preserve">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</si>
</sst>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0" fillId="0" borderId="15" xfId="0" applyFont="1" applyBorder="1"/>
    <xf numFmtId="0" fontId="7" fillId="0" borderId="16" xfId="0" applyFont="1" applyBorder="1"/>
    <xf numFmtId="0" fontId="10" fillId="0" borderId="16" xfId="0" applyFont="1" applyBorder="1"/>
    <xf numFmtId="0" fontId="7" fillId="0" borderId="17" xfId="0" applyFont="1" applyBorder="1"/>
    <xf numFmtId="0" fontId="7" fillId="0" borderId="0" xfId="0" applyFont="1" applyBorder="1"/>
    <xf numFmtId="0" fontId="7" fillId="0" borderId="18" xfId="0" applyFont="1" applyBorder="1"/>
    <xf numFmtId="0" fontId="7" fillId="0" borderId="19" xfId="0" applyFont="1" applyBorder="1"/>
    <xf numFmtId="0" fontId="7" fillId="3" borderId="2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1"/>
  <sheetViews>
    <sheetView tabSelected="1" zoomScaleNormal="100" workbookViewId="0">
      <selection activeCell="A64" sqref="A64"/>
    </sheetView>
  </sheetViews>
  <sheetFormatPr defaultColWidth="24.42578125" defaultRowHeight="15.75" x14ac:dyDescent="0.25"/>
  <cols>
    <col min="1" max="1" width="115" style="1" customWidth="1"/>
    <col min="2" max="2" width="25.28515625" style="1" customWidth="1"/>
    <col min="3" max="3" width="24.28515625" style="1" customWidth="1"/>
    <col min="4" max="5" width="22.85546875" style="1" customWidth="1"/>
    <col min="6" max="16384" width="24.42578125" style="1"/>
  </cols>
  <sheetData>
    <row r="1" spans="1:4" x14ac:dyDescent="0.25">
      <c r="A1" s="30" t="s">
        <v>152</v>
      </c>
      <c r="B1" s="31"/>
      <c r="C1" s="32" t="s">
        <v>153</v>
      </c>
      <c r="D1" s="33"/>
    </row>
    <row r="2" spans="1:4" x14ac:dyDescent="0.25">
      <c r="A2" s="36" t="s">
        <v>154</v>
      </c>
      <c r="B2" s="34"/>
      <c r="C2" s="34" t="s">
        <v>155</v>
      </c>
      <c r="D2" s="35"/>
    </row>
    <row r="3" spans="1:4" x14ac:dyDescent="0.25">
      <c r="A3" s="36" t="s">
        <v>156</v>
      </c>
      <c r="B3" s="34"/>
      <c r="C3" s="34" t="s">
        <v>157</v>
      </c>
      <c r="D3" s="35"/>
    </row>
    <row r="4" spans="1:4" x14ac:dyDescent="0.25">
      <c r="A4" s="36"/>
      <c r="B4" s="34"/>
      <c r="C4" s="34"/>
      <c r="D4" s="35"/>
    </row>
    <row r="5" spans="1:4" x14ac:dyDescent="0.25">
      <c r="A5" s="36" t="s">
        <v>12</v>
      </c>
      <c r="B5" s="34"/>
      <c r="C5" s="34" t="s">
        <v>8</v>
      </c>
      <c r="D5" s="35"/>
    </row>
    <row r="6" spans="1:4" ht="23.25" x14ac:dyDescent="0.25">
      <c r="A6" s="50" t="s">
        <v>159</v>
      </c>
      <c r="B6" s="51"/>
      <c r="C6" s="51"/>
      <c r="D6" s="52"/>
    </row>
    <row r="7" spans="1:4" ht="26.25" thickBot="1" x14ac:dyDescent="0.3">
      <c r="A7" s="53" t="s">
        <v>160</v>
      </c>
      <c r="B7" s="54"/>
      <c r="C7" s="54"/>
      <c r="D7" s="55"/>
    </row>
    <row r="8" spans="1:4" ht="16.5" thickBot="1" x14ac:dyDescent="0.3">
      <c r="A8" s="45" t="s">
        <v>0</v>
      </c>
      <c r="B8" s="47" t="s">
        <v>1</v>
      </c>
      <c r="C8" s="48"/>
      <c r="D8" s="49"/>
    </row>
    <row r="9" spans="1:4" ht="16.5" customHeight="1" thickBot="1" x14ac:dyDescent="0.3">
      <c r="A9" s="46"/>
      <c r="B9" s="37" t="s">
        <v>2</v>
      </c>
      <c r="C9" s="37" t="s">
        <v>3</v>
      </c>
      <c r="D9" s="37" t="s">
        <v>4</v>
      </c>
    </row>
    <row r="10" spans="1:4" ht="35.25" thickBot="1" x14ac:dyDescent="0.3">
      <c r="A10" s="38" t="s">
        <v>5</v>
      </c>
      <c r="B10" s="39">
        <f>B11+B12+B13+B14+B15+B16+B17+B18+B19+B20+B21+B22+B23+B24+B25+B26+B27+B28+B29+B30+B31+B32+B33+B34+B35+B36+B37+B38+B39+B40+B41+B42+B43+B44+B46+B47+B49+B50+B51</f>
        <v>747</v>
      </c>
      <c r="C10" s="40">
        <f>C11+C12+C13+C14+C15+C16+C17+C18+C19+C20+C21+C22+C23+C24+C25+C26+C27+C28+C29+C30+C31+C32+C33+C34+C35+C37+C38+C39+C40+C41+C42+C43+C44+C46+C47+C49+C50+C51</f>
        <v>49</v>
      </c>
      <c r="D10" s="41">
        <f>D11+D12+D13+D14+D15+D16+D17+D18+D19+D20+D21+D22+D23+D24+D25+D26+D27+D28+D29+D30+D31+D32+D33+D34+D35+D36+D37+D38+D39+D40+D41+D42+D43+D44+D46+D47+D49+D50+D51</f>
        <v>577</v>
      </c>
    </row>
    <row r="11" spans="1:4" ht="16.5" customHeight="1" x14ac:dyDescent="0.25">
      <c r="A11" s="29" t="s">
        <v>30</v>
      </c>
      <c r="B11" s="7">
        <v>4</v>
      </c>
      <c r="C11" s="7">
        <v>0</v>
      </c>
      <c r="D11" s="7">
        <v>4</v>
      </c>
    </row>
    <row r="12" spans="1:4" x14ac:dyDescent="0.25">
      <c r="A12" s="29" t="s">
        <v>31</v>
      </c>
      <c r="B12" s="7">
        <v>12</v>
      </c>
      <c r="C12" s="7">
        <v>0</v>
      </c>
      <c r="D12" s="7">
        <v>12</v>
      </c>
    </row>
    <row r="13" spans="1:4" x14ac:dyDescent="0.25">
      <c r="A13" s="15" t="s">
        <v>32</v>
      </c>
      <c r="B13" s="6">
        <v>10</v>
      </c>
      <c r="C13" s="6">
        <v>0</v>
      </c>
      <c r="D13" s="6">
        <v>9</v>
      </c>
    </row>
    <row r="14" spans="1:4" x14ac:dyDescent="0.25">
      <c r="A14" s="15" t="s">
        <v>33</v>
      </c>
      <c r="B14" s="6">
        <v>12</v>
      </c>
      <c r="C14" s="6">
        <v>1</v>
      </c>
      <c r="D14" s="6">
        <v>6</v>
      </c>
    </row>
    <row r="15" spans="1:4" ht="31.5" x14ac:dyDescent="0.25">
      <c r="A15" s="15" t="s">
        <v>34</v>
      </c>
      <c r="B15" s="6">
        <v>14</v>
      </c>
      <c r="C15" s="6">
        <v>1</v>
      </c>
      <c r="D15" s="6">
        <v>11</v>
      </c>
    </row>
    <row r="16" spans="1:4" ht="31.5" x14ac:dyDescent="0.25">
      <c r="A16" s="15" t="s">
        <v>35</v>
      </c>
      <c r="B16" s="6">
        <v>18</v>
      </c>
      <c r="C16" s="6">
        <v>1</v>
      </c>
      <c r="D16" s="6">
        <v>13</v>
      </c>
    </row>
    <row r="17" spans="1:4" ht="47.25" x14ac:dyDescent="0.25">
      <c r="A17" s="28" t="s">
        <v>36</v>
      </c>
      <c r="B17" s="6">
        <v>20</v>
      </c>
      <c r="C17" s="6">
        <v>1</v>
      </c>
      <c r="D17" s="6">
        <v>11</v>
      </c>
    </row>
    <row r="18" spans="1:4" ht="63" x14ac:dyDescent="0.25">
      <c r="A18" s="15" t="s">
        <v>37</v>
      </c>
      <c r="B18" s="6">
        <f>14+18+4</f>
        <v>36</v>
      </c>
      <c r="C18" s="6">
        <f>4+1</f>
        <v>5</v>
      </c>
      <c r="D18" s="6">
        <f>13+15+4</f>
        <v>32</v>
      </c>
    </row>
    <row r="19" spans="1:4" x14ac:dyDescent="0.25">
      <c r="A19" s="15" t="s">
        <v>38</v>
      </c>
      <c r="B19" s="6">
        <f>2+2+1+3+5</f>
        <v>13</v>
      </c>
      <c r="C19" s="6">
        <v>1</v>
      </c>
      <c r="D19" s="6">
        <v>4</v>
      </c>
    </row>
    <row r="20" spans="1:4" ht="31.5" x14ac:dyDescent="0.25">
      <c r="A20" s="15" t="s">
        <v>39</v>
      </c>
      <c r="B20" s="6">
        <v>10</v>
      </c>
      <c r="C20" s="6">
        <v>0</v>
      </c>
      <c r="D20" s="6">
        <v>10</v>
      </c>
    </row>
    <row r="21" spans="1:4" x14ac:dyDescent="0.25">
      <c r="A21" s="15" t="s">
        <v>40</v>
      </c>
      <c r="B21" s="6">
        <v>10</v>
      </c>
      <c r="C21" s="6">
        <v>0</v>
      </c>
      <c r="D21" s="6">
        <v>10</v>
      </c>
    </row>
    <row r="22" spans="1:4" x14ac:dyDescent="0.25">
      <c r="A22" s="15" t="s">
        <v>41</v>
      </c>
      <c r="B22" s="6">
        <v>4</v>
      </c>
      <c r="C22" s="6">
        <v>0</v>
      </c>
      <c r="D22" s="6">
        <v>4</v>
      </c>
    </row>
    <row r="23" spans="1:4" ht="47.25" x14ac:dyDescent="0.25">
      <c r="A23" s="15" t="s">
        <v>42</v>
      </c>
      <c r="B23" s="6">
        <f>22+26</f>
        <v>48</v>
      </c>
      <c r="C23" s="6">
        <v>0</v>
      </c>
      <c r="D23" s="6">
        <f>32</f>
        <v>32</v>
      </c>
    </row>
    <row r="24" spans="1:4" ht="63" x14ac:dyDescent="0.25">
      <c r="A24" s="15" t="s">
        <v>43</v>
      </c>
      <c r="B24" s="6">
        <f>28+27+12</f>
        <v>67</v>
      </c>
      <c r="C24" s="6">
        <f>1+1+2</f>
        <v>4</v>
      </c>
      <c r="D24" s="6">
        <f>16+19+9</f>
        <v>44</v>
      </c>
    </row>
    <row r="25" spans="1:4" x14ac:dyDescent="0.25">
      <c r="A25" s="15" t="s">
        <v>44</v>
      </c>
      <c r="B25" s="6">
        <v>2</v>
      </c>
      <c r="C25" s="6">
        <v>0</v>
      </c>
      <c r="D25" s="6">
        <v>1</v>
      </c>
    </row>
    <row r="26" spans="1:4" ht="126" x14ac:dyDescent="0.25">
      <c r="A26" s="15" t="s">
        <v>17</v>
      </c>
      <c r="B26" s="6">
        <f>2+2+6+2+2+2+2+2+2+4+2+2+2+8+2+8+2+2+2+12+2+2+2+3+4+2+2+2+2+2+2+2+7+2+2+2+3+3+2+4+2</f>
        <v>122</v>
      </c>
      <c r="C26" s="6">
        <f>2+4</f>
        <v>6</v>
      </c>
      <c r="D26" s="6">
        <f>2+2+2+1+1+2+2+2+2+1+2+1+2+8+2+8+2+2+2+12+2+2+2+1+2+2+2+2+2+2+2+2+4+1+2+2+2+3+2+4+2</f>
        <v>103</v>
      </c>
    </row>
    <row r="27" spans="1:4" x14ac:dyDescent="0.25">
      <c r="A27" s="15" t="s">
        <v>45</v>
      </c>
      <c r="B27" s="12">
        <v>4</v>
      </c>
      <c r="C27" s="12">
        <v>0</v>
      </c>
      <c r="D27" s="12">
        <v>4</v>
      </c>
    </row>
    <row r="28" spans="1:4" ht="31.5" x14ac:dyDescent="0.25">
      <c r="A28" s="15" t="s">
        <v>46</v>
      </c>
      <c r="B28" s="6">
        <v>16</v>
      </c>
      <c r="C28" s="6">
        <v>2</v>
      </c>
      <c r="D28" s="6">
        <v>15</v>
      </c>
    </row>
    <row r="29" spans="1:4" ht="47.25" x14ac:dyDescent="0.25">
      <c r="A29" s="15" t="s">
        <v>47</v>
      </c>
      <c r="B29" s="6">
        <v>28</v>
      </c>
      <c r="C29" s="6">
        <v>4</v>
      </c>
      <c r="D29" s="6">
        <v>25</v>
      </c>
    </row>
    <row r="30" spans="1:4" ht="47.25" x14ac:dyDescent="0.25">
      <c r="A30" s="15" t="s">
        <v>48</v>
      </c>
      <c r="B30" s="6">
        <f>2+2+2+2+2+2+2+2+2+2+2</f>
        <v>22</v>
      </c>
      <c r="C30" s="6">
        <v>3</v>
      </c>
      <c r="D30" s="6">
        <f>2+2+1+2+2+2+2+2+2+2+2</f>
        <v>21</v>
      </c>
    </row>
    <row r="31" spans="1:4" x14ac:dyDescent="0.25">
      <c r="A31" s="15" t="s">
        <v>49</v>
      </c>
      <c r="B31" s="12">
        <v>5</v>
      </c>
      <c r="C31" s="12">
        <v>0</v>
      </c>
      <c r="D31" s="12">
        <v>5</v>
      </c>
    </row>
    <row r="32" spans="1:4" ht="63" x14ac:dyDescent="0.25">
      <c r="A32" s="15" t="s">
        <v>50</v>
      </c>
      <c r="B32" s="6">
        <f>2+3+3+3+2+2+3+3+2+2+2+2+2+2+2+2+2+2+2</f>
        <v>43</v>
      </c>
      <c r="C32" s="6">
        <f>2</f>
        <v>2</v>
      </c>
      <c r="D32" s="6">
        <f>2+3+2+3+1+1+3+2+2+2+2+2+2+2+2+2+2+2+2</f>
        <v>39</v>
      </c>
    </row>
    <row r="33" spans="1:4" ht="63" x14ac:dyDescent="0.25">
      <c r="A33" s="15" t="s">
        <v>51</v>
      </c>
      <c r="B33" s="6">
        <f>2+2+3+3+2+2+4+2+5+5+3+4+4+3+3</f>
        <v>47</v>
      </c>
      <c r="C33" s="6">
        <v>1</v>
      </c>
      <c r="D33" s="6">
        <f>2+2+1+1+2+1+2+2+2+3+3+4+3+1</f>
        <v>29</v>
      </c>
    </row>
    <row r="34" spans="1:4" x14ac:dyDescent="0.25">
      <c r="A34" s="15" t="s">
        <v>52</v>
      </c>
      <c r="B34" s="12">
        <v>4</v>
      </c>
      <c r="C34" s="12">
        <v>0</v>
      </c>
      <c r="D34" s="12">
        <v>4</v>
      </c>
    </row>
    <row r="35" spans="1:4" x14ac:dyDescent="0.25">
      <c r="A35" s="15" t="s">
        <v>53</v>
      </c>
      <c r="B35" s="12">
        <v>2</v>
      </c>
      <c r="C35" s="12">
        <v>0</v>
      </c>
      <c r="D35" s="12">
        <v>2</v>
      </c>
    </row>
    <row r="36" spans="1:4" x14ac:dyDescent="0.25">
      <c r="A36" s="15" t="s">
        <v>54</v>
      </c>
      <c r="B36" s="12">
        <v>8</v>
      </c>
      <c r="C36" s="12">
        <v>0</v>
      </c>
      <c r="D36" s="12">
        <v>6</v>
      </c>
    </row>
    <row r="37" spans="1:4" ht="47.25" x14ac:dyDescent="0.25">
      <c r="A37" s="15" t="s">
        <v>55</v>
      </c>
      <c r="B37" s="6">
        <f>28+24</f>
        <v>52</v>
      </c>
      <c r="C37" s="6">
        <v>1</v>
      </c>
      <c r="D37" s="6">
        <v>29</v>
      </c>
    </row>
    <row r="38" spans="1:4" x14ac:dyDescent="0.25">
      <c r="A38" s="15" t="s">
        <v>56</v>
      </c>
      <c r="B38" s="6">
        <v>16</v>
      </c>
      <c r="C38" s="6">
        <v>0</v>
      </c>
      <c r="D38" s="6">
        <v>10</v>
      </c>
    </row>
    <row r="39" spans="1:4" x14ac:dyDescent="0.25">
      <c r="A39" s="15" t="s">
        <v>57</v>
      </c>
      <c r="B39" s="12">
        <v>8</v>
      </c>
      <c r="C39" s="12">
        <v>0</v>
      </c>
      <c r="D39" s="12">
        <v>8</v>
      </c>
    </row>
    <row r="40" spans="1:4" x14ac:dyDescent="0.25">
      <c r="A40" s="3" t="s">
        <v>18</v>
      </c>
      <c r="B40" s="12">
        <f>6</f>
        <v>6</v>
      </c>
      <c r="C40" s="12">
        <v>0</v>
      </c>
      <c r="D40" s="12">
        <v>6</v>
      </c>
    </row>
    <row r="41" spans="1:4" x14ac:dyDescent="0.25">
      <c r="A41" s="15" t="s">
        <v>58</v>
      </c>
      <c r="B41" s="12">
        <f>2+2+4+3</f>
        <v>11</v>
      </c>
      <c r="C41" s="12">
        <v>1</v>
      </c>
      <c r="D41" s="12">
        <f>2+2+3</f>
        <v>7</v>
      </c>
    </row>
    <row r="42" spans="1:4" ht="31.5" x14ac:dyDescent="0.25">
      <c r="A42" s="15" t="s">
        <v>59</v>
      </c>
      <c r="B42" s="6">
        <v>15</v>
      </c>
      <c r="C42" s="6">
        <v>0</v>
      </c>
      <c r="D42" s="6">
        <v>13</v>
      </c>
    </row>
    <row r="43" spans="1:4" ht="47.25" x14ac:dyDescent="0.25">
      <c r="A43" s="15" t="s">
        <v>60</v>
      </c>
      <c r="B43" s="6">
        <f>14+9</f>
        <v>23</v>
      </c>
      <c r="C43" s="6">
        <v>4</v>
      </c>
      <c r="D43" s="6">
        <f>13+9</f>
        <v>22</v>
      </c>
    </row>
    <row r="44" spans="1:4" x14ac:dyDescent="0.25">
      <c r="A44" s="15" t="s">
        <v>61</v>
      </c>
      <c r="B44" s="6">
        <v>12</v>
      </c>
      <c r="C44" s="6">
        <v>1</v>
      </c>
      <c r="D44" s="6">
        <v>7</v>
      </c>
    </row>
    <row r="45" spans="1:4" x14ac:dyDescent="0.25">
      <c r="A45" s="9" t="s">
        <v>19</v>
      </c>
      <c r="B45" s="12"/>
      <c r="C45" s="12"/>
      <c r="D45" s="12"/>
    </row>
    <row r="46" spans="1:4" x14ac:dyDescent="0.25">
      <c r="A46" s="26" t="s">
        <v>62</v>
      </c>
      <c r="B46" s="12">
        <v>2</v>
      </c>
      <c r="C46" s="12">
        <v>1</v>
      </c>
      <c r="D46" s="12">
        <v>2</v>
      </c>
    </row>
    <row r="47" spans="1:4" ht="31.5" x14ac:dyDescent="0.25">
      <c r="A47" s="25" t="s">
        <v>63</v>
      </c>
      <c r="B47" s="12">
        <f>2+2+2+2+2+2</f>
        <v>12</v>
      </c>
      <c r="C47" s="12">
        <f>1+2+2+1+2</f>
        <v>8</v>
      </c>
      <c r="D47" s="12">
        <f>1+2+2+2+2+2</f>
        <v>11</v>
      </c>
    </row>
    <row r="48" spans="1:4" x14ac:dyDescent="0.25">
      <c r="A48" s="9" t="s">
        <v>9</v>
      </c>
      <c r="B48" s="6"/>
      <c r="C48" s="6"/>
      <c r="D48" s="6"/>
    </row>
    <row r="49" spans="1:4" x14ac:dyDescent="0.25">
      <c r="A49" s="15" t="s">
        <v>64</v>
      </c>
      <c r="B49" s="6">
        <v>3</v>
      </c>
      <c r="C49" s="6">
        <v>1</v>
      </c>
      <c r="D49" s="6">
        <v>3</v>
      </c>
    </row>
    <row r="50" spans="1:4" x14ac:dyDescent="0.25">
      <c r="A50" s="9" t="s">
        <v>65</v>
      </c>
      <c r="B50" s="12">
        <v>5</v>
      </c>
      <c r="C50" s="12">
        <v>0</v>
      </c>
      <c r="D50" s="12">
        <v>2</v>
      </c>
    </row>
    <row r="51" spans="1:4" ht="16.5" thickBot="1" x14ac:dyDescent="0.3">
      <c r="A51" s="15" t="s">
        <v>66</v>
      </c>
      <c r="B51" s="6">
        <v>1</v>
      </c>
      <c r="C51" s="6">
        <v>0</v>
      </c>
      <c r="D51" s="6">
        <v>1</v>
      </c>
    </row>
    <row r="52" spans="1:4" ht="16.5" thickBot="1" x14ac:dyDescent="0.3">
      <c r="A52" s="45" t="s">
        <v>0</v>
      </c>
      <c r="B52" s="47" t="s">
        <v>1</v>
      </c>
      <c r="C52" s="48"/>
      <c r="D52" s="49"/>
    </row>
    <row r="53" spans="1:4" ht="12.75" customHeight="1" thickBot="1" x14ac:dyDescent="0.3">
      <c r="A53" s="46"/>
      <c r="B53" s="37" t="s">
        <v>2</v>
      </c>
      <c r="C53" s="37" t="s">
        <v>3</v>
      </c>
      <c r="D53" s="37" t="s">
        <v>4</v>
      </c>
    </row>
    <row r="54" spans="1:4" ht="35.25" thickBot="1" x14ac:dyDescent="0.3">
      <c r="A54" s="38" t="s">
        <v>6</v>
      </c>
      <c r="B54" s="39">
        <f>B55+B56+B57+B58+B59+B60+B61+B62+B63+B64+B65+B66+B67+B68+B69+B71+B72+B73+B74+B75+B76+B77+B78+B79+B80+B81+B82+B83+B84+B85+B86+B87+B88+B89+B90+B91+B92+B94+B95+B96+B97+B98+B99+B101+B102+B103+B104+B105+B106+B107+B108+B110+B111+B112+B113+B114+B115+B116+B117+B118</f>
        <v>715</v>
      </c>
      <c r="C54" s="40">
        <f>C55+C56+C57+C58+C59+C60+C61+C62+C63+C64+C65+C66+C67+C68+C69+C70+C71+C72+C73+C74+C75+C77+C78+C79+C80+C81+C82+C83+C84+C85+C86+C87+C88+C89+C90+C91+C92+C94+C95+C96+C97+C98+C99+C101+C102+C103+C104+C105+C106+C107+C108+C110+C111+C112+C113+C114+C115+C116+C117+C118</f>
        <v>52</v>
      </c>
      <c r="D54" s="41">
        <f>D55+D56+D57+D58+D59+D60+D61+D62+D63+D64+D65+D66+D67+D68+D69+D70+D71+D72+D73+D74+D75+D76+D77+D78+D79+D80+D81+D82+D83+D84+D85+D86+D87+D88+D89+D90+D91+D92+D94+D95+D96+D97+D98+D99+D101+D102+D103+D104+D105+D106+D107+D108+D110+D111+D112+D113+D114+D115+D116+D117+D118</f>
        <v>415</v>
      </c>
    </row>
    <row r="55" spans="1:4" x14ac:dyDescent="0.25">
      <c r="A55" s="13" t="s">
        <v>67</v>
      </c>
      <c r="B55" s="7">
        <v>4</v>
      </c>
      <c r="C55" s="7">
        <v>0</v>
      </c>
      <c r="D55" s="14">
        <v>4</v>
      </c>
    </row>
    <row r="56" spans="1:4" ht="31.5" x14ac:dyDescent="0.25">
      <c r="A56" s="5" t="s">
        <v>68</v>
      </c>
      <c r="B56" s="12">
        <v>14</v>
      </c>
      <c r="C56" s="12">
        <v>3</v>
      </c>
      <c r="D56" s="4">
        <v>12</v>
      </c>
    </row>
    <row r="57" spans="1:4" x14ac:dyDescent="0.25">
      <c r="A57" s="5" t="s">
        <v>69</v>
      </c>
      <c r="B57" s="12">
        <v>2</v>
      </c>
      <c r="C57" s="12">
        <v>2</v>
      </c>
      <c r="D57" s="4">
        <v>2</v>
      </c>
    </row>
    <row r="58" spans="1:4" ht="31.5" x14ac:dyDescent="0.25">
      <c r="A58" s="5" t="s">
        <v>70</v>
      </c>
      <c r="B58" s="12">
        <f>2+2+3+2+2+3+2</f>
        <v>16</v>
      </c>
      <c r="C58" s="12">
        <f>1</f>
        <v>1</v>
      </c>
      <c r="D58" s="4">
        <f>2+2+2+2+2+3+2</f>
        <v>15</v>
      </c>
    </row>
    <row r="59" spans="1:4" x14ac:dyDescent="0.25">
      <c r="A59" s="5" t="s">
        <v>71</v>
      </c>
      <c r="B59" s="12">
        <v>4</v>
      </c>
      <c r="C59" s="12">
        <v>0</v>
      </c>
      <c r="D59" s="4">
        <v>4</v>
      </c>
    </row>
    <row r="60" spans="1:4" x14ac:dyDescent="0.25">
      <c r="A60" s="5" t="s">
        <v>72</v>
      </c>
      <c r="B60" s="12">
        <v>2</v>
      </c>
      <c r="C60" s="12">
        <v>0</v>
      </c>
      <c r="D60" s="4">
        <v>2</v>
      </c>
    </row>
    <row r="61" spans="1:4" x14ac:dyDescent="0.25">
      <c r="A61" s="18" t="s">
        <v>73</v>
      </c>
      <c r="B61" s="12">
        <f>2+2+2+2+2</f>
        <v>10</v>
      </c>
      <c r="C61" s="12">
        <v>2</v>
      </c>
      <c r="D61" s="4">
        <f>1+1+2+2+2</f>
        <v>8</v>
      </c>
    </row>
    <row r="62" spans="1:4" x14ac:dyDescent="0.25">
      <c r="A62" s="5" t="s">
        <v>74</v>
      </c>
      <c r="B62" s="12">
        <f>2+3+2+2</f>
        <v>9</v>
      </c>
      <c r="C62" s="12">
        <v>0</v>
      </c>
      <c r="D62" s="4">
        <f>2+3+2+2</f>
        <v>9</v>
      </c>
    </row>
    <row r="63" spans="1:4" x14ac:dyDescent="0.25">
      <c r="A63" s="5" t="s">
        <v>75</v>
      </c>
      <c r="B63" s="12">
        <v>4</v>
      </c>
      <c r="C63" s="12">
        <v>0</v>
      </c>
      <c r="D63" s="4">
        <v>4</v>
      </c>
    </row>
    <row r="64" spans="1:4" ht="57" customHeight="1" x14ac:dyDescent="0.25">
      <c r="A64" s="5" t="s">
        <v>76</v>
      </c>
      <c r="B64" s="12">
        <f>2+2+2+2+3+2+1+4+2+2+3+2+2</f>
        <v>29</v>
      </c>
      <c r="C64" s="12">
        <f>2+1+1</f>
        <v>4</v>
      </c>
      <c r="D64" s="4">
        <f>2+2+2+2+3+2+2+2+2+1+2+2+1</f>
        <v>25</v>
      </c>
    </row>
    <row r="65" spans="1:4" ht="15" customHeight="1" x14ac:dyDescent="0.25">
      <c r="A65" s="5" t="s">
        <v>77</v>
      </c>
      <c r="B65" s="12">
        <v>2</v>
      </c>
      <c r="C65" s="12">
        <v>1</v>
      </c>
      <c r="D65" s="4">
        <v>0</v>
      </c>
    </row>
    <row r="66" spans="1:4" ht="31.5" x14ac:dyDescent="0.25">
      <c r="A66" s="5" t="s">
        <v>78</v>
      </c>
      <c r="B66" s="12">
        <v>15</v>
      </c>
      <c r="C66" s="12">
        <v>0</v>
      </c>
      <c r="D66" s="4">
        <v>14</v>
      </c>
    </row>
    <row r="67" spans="1:4" ht="47.25" x14ac:dyDescent="0.25">
      <c r="A67" s="5" t="s">
        <v>13</v>
      </c>
      <c r="B67" s="12">
        <f>2+2+2+2+2+2+2+2+2+2</f>
        <v>20</v>
      </c>
      <c r="C67" s="12">
        <f>1+1+2+1</f>
        <v>5</v>
      </c>
      <c r="D67" s="4">
        <f>2+2+2+2+1+1+2+2+2+2+2</f>
        <v>20</v>
      </c>
    </row>
    <row r="68" spans="1:4" x14ac:dyDescent="0.25">
      <c r="A68" s="5" t="s">
        <v>79</v>
      </c>
      <c r="B68" s="12">
        <f>4</f>
        <v>4</v>
      </c>
      <c r="C68" s="12">
        <v>1</v>
      </c>
      <c r="D68" s="4">
        <v>4</v>
      </c>
    </row>
    <row r="69" spans="1:4" ht="16.5" customHeight="1" x14ac:dyDescent="0.25">
      <c r="A69" s="5" t="s">
        <v>80</v>
      </c>
      <c r="B69" s="12">
        <v>6</v>
      </c>
      <c r="C69" s="12">
        <v>0</v>
      </c>
      <c r="D69" s="4">
        <v>6</v>
      </c>
    </row>
    <row r="70" spans="1:4" ht="15" customHeight="1" x14ac:dyDescent="0.25">
      <c r="A70" s="5" t="s">
        <v>81</v>
      </c>
      <c r="B70" s="12">
        <v>4</v>
      </c>
      <c r="C70" s="12">
        <v>0</v>
      </c>
      <c r="D70" s="4">
        <v>4</v>
      </c>
    </row>
    <row r="71" spans="1:4" ht="14.25" customHeight="1" x14ac:dyDescent="0.25">
      <c r="A71" s="5" t="s">
        <v>28</v>
      </c>
      <c r="B71" s="12">
        <v>2</v>
      </c>
      <c r="C71" s="12">
        <v>0</v>
      </c>
      <c r="D71" s="4">
        <v>2</v>
      </c>
    </row>
    <row r="72" spans="1:4" x14ac:dyDescent="0.25">
      <c r="A72" s="5" t="s">
        <v>82</v>
      </c>
      <c r="B72" s="12">
        <v>4</v>
      </c>
      <c r="C72" s="12">
        <v>0</v>
      </c>
      <c r="D72" s="4">
        <v>4</v>
      </c>
    </row>
    <row r="73" spans="1:4" ht="14.25" customHeight="1" x14ac:dyDescent="0.25">
      <c r="A73" s="19" t="s">
        <v>83</v>
      </c>
      <c r="B73" s="12">
        <v>3</v>
      </c>
      <c r="C73" s="12">
        <v>0</v>
      </c>
      <c r="D73" s="4">
        <v>4</v>
      </c>
    </row>
    <row r="74" spans="1:4" x14ac:dyDescent="0.25">
      <c r="A74" s="5" t="s">
        <v>14</v>
      </c>
      <c r="B74" s="12">
        <v>8</v>
      </c>
      <c r="C74" s="12">
        <v>8</v>
      </c>
      <c r="D74" s="4">
        <v>8</v>
      </c>
    </row>
    <row r="75" spans="1:4" ht="31.5" x14ac:dyDescent="0.25">
      <c r="A75" s="5" t="s">
        <v>84</v>
      </c>
      <c r="B75" s="12">
        <f>3+2+2+2+2+2+2+2+2</f>
        <v>19</v>
      </c>
      <c r="C75" s="12">
        <v>2</v>
      </c>
      <c r="D75" s="4">
        <f>1+2+1+2+1+2+1+2+2</f>
        <v>14</v>
      </c>
    </row>
    <row r="76" spans="1:4" ht="31.5" x14ac:dyDescent="0.25">
      <c r="A76" s="5" t="s">
        <v>85</v>
      </c>
      <c r="B76" s="12">
        <f>2+2+3+2+2+2+2</f>
        <v>15</v>
      </c>
      <c r="C76" s="12">
        <v>0</v>
      </c>
      <c r="D76" s="4">
        <f>1+2+3+1+2+2+2</f>
        <v>13</v>
      </c>
    </row>
    <row r="77" spans="1:4" x14ac:dyDescent="0.25">
      <c r="A77" s="5" t="s">
        <v>86</v>
      </c>
      <c r="B77" s="12">
        <f>4+2+2+3+2</f>
        <v>13</v>
      </c>
      <c r="C77" s="12">
        <v>0</v>
      </c>
      <c r="D77" s="4">
        <f>2+1+2+2+2</f>
        <v>9</v>
      </c>
    </row>
    <row r="78" spans="1:4" x14ac:dyDescent="0.25">
      <c r="A78" s="20" t="s">
        <v>10</v>
      </c>
      <c r="B78" s="12">
        <v>2</v>
      </c>
      <c r="C78" s="12">
        <v>0</v>
      </c>
      <c r="D78" s="4">
        <v>2</v>
      </c>
    </row>
    <row r="79" spans="1:4" x14ac:dyDescent="0.25">
      <c r="A79" s="5" t="s">
        <v>87</v>
      </c>
      <c r="B79" s="12">
        <v>4</v>
      </c>
      <c r="C79" s="12">
        <v>0</v>
      </c>
      <c r="D79" s="4">
        <v>4</v>
      </c>
    </row>
    <row r="80" spans="1:4" x14ac:dyDescent="0.25">
      <c r="A80" s="5" t="s">
        <v>88</v>
      </c>
      <c r="B80" s="12">
        <v>4</v>
      </c>
      <c r="C80" s="12">
        <v>0</v>
      </c>
      <c r="D80" s="4">
        <v>4</v>
      </c>
    </row>
    <row r="81" spans="1:4" x14ac:dyDescent="0.25">
      <c r="A81" s="5" t="s">
        <v>89</v>
      </c>
      <c r="B81" s="12">
        <v>6</v>
      </c>
      <c r="C81" s="12">
        <v>0</v>
      </c>
      <c r="D81" s="4">
        <v>6</v>
      </c>
    </row>
    <row r="82" spans="1:4" x14ac:dyDescent="0.25">
      <c r="A82" s="5" t="s">
        <v>90</v>
      </c>
      <c r="B82" s="12">
        <v>4</v>
      </c>
      <c r="C82" s="12">
        <v>1</v>
      </c>
      <c r="D82" s="4">
        <v>4</v>
      </c>
    </row>
    <row r="83" spans="1:4" x14ac:dyDescent="0.25">
      <c r="A83" s="5" t="s">
        <v>91</v>
      </c>
      <c r="B83" s="12">
        <f>2+2+2+2</f>
        <v>8</v>
      </c>
      <c r="C83" s="12">
        <v>0</v>
      </c>
      <c r="D83" s="4">
        <f>2+2+2+2</f>
        <v>8</v>
      </c>
    </row>
    <row r="84" spans="1:4" x14ac:dyDescent="0.25">
      <c r="A84" s="5" t="s">
        <v>92</v>
      </c>
      <c r="B84" s="12">
        <v>2</v>
      </c>
      <c r="C84" s="12">
        <v>0</v>
      </c>
      <c r="D84" s="4">
        <v>2</v>
      </c>
    </row>
    <row r="85" spans="1:4" x14ac:dyDescent="0.25">
      <c r="A85" s="5" t="s">
        <v>93</v>
      </c>
      <c r="B85" s="12">
        <f>3+2+2</f>
        <v>7</v>
      </c>
      <c r="C85" s="12">
        <v>2</v>
      </c>
      <c r="D85" s="4">
        <v>4</v>
      </c>
    </row>
    <row r="86" spans="1:4" x14ac:dyDescent="0.25">
      <c r="A86" s="5" t="s">
        <v>94</v>
      </c>
      <c r="B86" s="12">
        <f>4</f>
        <v>4</v>
      </c>
      <c r="C86" s="12">
        <v>0</v>
      </c>
      <c r="D86" s="4">
        <v>4</v>
      </c>
    </row>
    <row r="87" spans="1:4" ht="31.5" x14ac:dyDescent="0.25">
      <c r="A87" s="5" t="s">
        <v>95</v>
      </c>
      <c r="B87" s="12">
        <f>1+2+2+2+4+2+2+2</f>
        <v>17</v>
      </c>
      <c r="C87" s="12">
        <v>1</v>
      </c>
      <c r="D87" s="4">
        <f>2+2+2+2+4+2+2+2</f>
        <v>18</v>
      </c>
    </row>
    <row r="88" spans="1:4" x14ac:dyDescent="0.25">
      <c r="A88" s="5" t="s">
        <v>96</v>
      </c>
      <c r="B88" s="12">
        <v>2</v>
      </c>
      <c r="C88" s="12">
        <v>0</v>
      </c>
      <c r="D88" s="4">
        <v>2</v>
      </c>
    </row>
    <row r="89" spans="1:4" x14ac:dyDescent="0.25">
      <c r="A89" s="5" t="s">
        <v>97</v>
      </c>
      <c r="B89" s="12">
        <v>12</v>
      </c>
      <c r="C89" s="12">
        <v>1</v>
      </c>
      <c r="D89" s="4">
        <v>0</v>
      </c>
    </row>
    <row r="90" spans="1:4" x14ac:dyDescent="0.25">
      <c r="A90" s="5" t="s">
        <v>98</v>
      </c>
      <c r="B90" s="12">
        <f>4*6</f>
        <v>24</v>
      </c>
      <c r="C90" s="12">
        <v>0</v>
      </c>
      <c r="D90" s="4">
        <v>0</v>
      </c>
    </row>
    <row r="91" spans="1:4" x14ac:dyDescent="0.25">
      <c r="A91" s="5" t="s">
        <v>99</v>
      </c>
      <c r="B91" s="12">
        <f>7+14+24+56+8+14</f>
        <v>123</v>
      </c>
      <c r="C91" s="12">
        <v>0</v>
      </c>
      <c r="D91" s="4">
        <v>0</v>
      </c>
    </row>
    <row r="92" spans="1:4" x14ac:dyDescent="0.25">
      <c r="A92" s="5" t="s">
        <v>100</v>
      </c>
      <c r="B92" s="12">
        <f>8+8+12+14+18+10+8+8</f>
        <v>86</v>
      </c>
      <c r="C92" s="12">
        <v>0</v>
      </c>
      <c r="D92" s="4">
        <v>0</v>
      </c>
    </row>
    <row r="93" spans="1:4" x14ac:dyDescent="0.25">
      <c r="A93" s="8" t="s">
        <v>15</v>
      </c>
      <c r="B93" s="12"/>
      <c r="C93" s="12"/>
      <c r="D93" s="4"/>
    </row>
    <row r="94" spans="1:4" ht="31.5" x14ac:dyDescent="0.25">
      <c r="A94" s="5" t="s">
        <v>101</v>
      </c>
      <c r="B94" s="12">
        <f>2+2+2+2+2+2</f>
        <v>12</v>
      </c>
      <c r="C94" s="12">
        <v>3</v>
      </c>
      <c r="D94" s="4">
        <v>12</v>
      </c>
    </row>
    <row r="95" spans="1:4" x14ac:dyDescent="0.25">
      <c r="A95" s="20" t="s">
        <v>16</v>
      </c>
      <c r="B95" s="12">
        <v>4</v>
      </c>
      <c r="C95" s="12">
        <v>0</v>
      </c>
      <c r="D95" s="4">
        <v>4</v>
      </c>
    </row>
    <row r="96" spans="1:4" x14ac:dyDescent="0.25">
      <c r="A96" s="5" t="s">
        <v>102</v>
      </c>
      <c r="B96" s="12">
        <v>4</v>
      </c>
      <c r="C96" s="12">
        <v>0</v>
      </c>
      <c r="D96" s="4">
        <v>4</v>
      </c>
    </row>
    <row r="97" spans="1:4" x14ac:dyDescent="0.25">
      <c r="A97" s="5" t="s">
        <v>103</v>
      </c>
      <c r="B97" s="12">
        <v>4</v>
      </c>
      <c r="C97" s="12">
        <v>0</v>
      </c>
      <c r="D97" s="4">
        <v>4</v>
      </c>
    </row>
    <row r="98" spans="1:4" x14ac:dyDescent="0.25">
      <c r="A98" s="8" t="s">
        <v>104</v>
      </c>
      <c r="B98" s="12">
        <f>14+8</f>
        <v>22</v>
      </c>
      <c r="C98" s="12">
        <v>0</v>
      </c>
      <c r="D98" s="4">
        <v>22</v>
      </c>
    </row>
    <row r="99" spans="1:4" ht="47.25" x14ac:dyDescent="0.25">
      <c r="A99" s="5" t="s">
        <v>105</v>
      </c>
      <c r="B99" s="12">
        <f>2+2+2+2+2+2+2+2+2+2+2+2+2+2+2+2+2</f>
        <v>34</v>
      </c>
      <c r="C99" s="12">
        <f>0</f>
        <v>0</v>
      </c>
      <c r="D99" s="4">
        <f>1+1+1+1+1+1+1+1+1+1+1+1+1+1</f>
        <v>14</v>
      </c>
    </row>
    <row r="100" spans="1:4" x14ac:dyDescent="0.25">
      <c r="A100" s="18" t="s">
        <v>106</v>
      </c>
      <c r="B100" s="12"/>
      <c r="C100" s="12"/>
      <c r="D100" s="4"/>
    </row>
    <row r="101" spans="1:4" x14ac:dyDescent="0.25">
      <c r="A101" s="5" t="s">
        <v>107</v>
      </c>
      <c r="B101" s="12">
        <f>2+2+2</f>
        <v>6</v>
      </c>
      <c r="C101" s="12">
        <v>0</v>
      </c>
      <c r="D101" s="4">
        <f>2+2+2</f>
        <v>6</v>
      </c>
    </row>
    <row r="102" spans="1:4" x14ac:dyDescent="0.25">
      <c r="A102" s="5" t="s">
        <v>108</v>
      </c>
      <c r="B102" s="12">
        <f>2+2+2+2</f>
        <v>8</v>
      </c>
      <c r="C102" s="12">
        <v>0</v>
      </c>
      <c r="D102" s="4">
        <f>2+2+2+2</f>
        <v>8</v>
      </c>
    </row>
    <row r="103" spans="1:4" ht="31.5" x14ac:dyDescent="0.25">
      <c r="A103" s="8" t="s">
        <v>109</v>
      </c>
      <c r="B103" s="12">
        <f>2+2+2+2+2+2</f>
        <v>12</v>
      </c>
      <c r="C103" s="12">
        <v>0</v>
      </c>
      <c r="D103" s="4">
        <f>2+2+2+2+2+2</f>
        <v>12</v>
      </c>
    </row>
    <row r="104" spans="1:4" x14ac:dyDescent="0.25">
      <c r="A104" s="8" t="s">
        <v>110</v>
      </c>
      <c r="B104" s="12">
        <f>2+2+2+2+2</f>
        <v>10</v>
      </c>
      <c r="C104" s="12">
        <v>0</v>
      </c>
      <c r="D104" s="4">
        <v>10</v>
      </c>
    </row>
    <row r="105" spans="1:4" x14ac:dyDescent="0.25">
      <c r="A105" s="5" t="s">
        <v>111</v>
      </c>
      <c r="B105" s="12">
        <f>6</f>
        <v>6</v>
      </c>
      <c r="C105" s="12">
        <v>0</v>
      </c>
      <c r="D105" s="4">
        <v>6</v>
      </c>
    </row>
    <row r="106" spans="1:4" x14ac:dyDescent="0.25">
      <c r="A106" s="5" t="s">
        <v>112</v>
      </c>
      <c r="B106" s="12">
        <v>12</v>
      </c>
      <c r="C106" s="12">
        <v>0</v>
      </c>
      <c r="D106" s="4">
        <v>12</v>
      </c>
    </row>
    <row r="107" spans="1:4" ht="31.5" x14ac:dyDescent="0.25">
      <c r="A107" s="5" t="s">
        <v>113</v>
      </c>
      <c r="B107" s="12">
        <v>4</v>
      </c>
      <c r="C107" s="12">
        <v>0</v>
      </c>
      <c r="D107" s="4">
        <v>3</v>
      </c>
    </row>
    <row r="108" spans="1:4" x14ac:dyDescent="0.25">
      <c r="A108" s="5" t="s">
        <v>114</v>
      </c>
      <c r="B108" s="12">
        <f>2+3+2</f>
        <v>7</v>
      </c>
      <c r="C108" s="12">
        <v>2</v>
      </c>
      <c r="D108" s="4">
        <f>2+3+2</f>
        <v>7</v>
      </c>
    </row>
    <row r="109" spans="1:4" x14ac:dyDescent="0.25">
      <c r="A109" s="8" t="s">
        <v>115</v>
      </c>
      <c r="B109" s="12"/>
      <c r="C109" s="12"/>
      <c r="D109" s="4"/>
    </row>
    <row r="110" spans="1:4" x14ac:dyDescent="0.25">
      <c r="A110" s="20" t="s">
        <v>116</v>
      </c>
      <c r="B110" s="12">
        <v>2</v>
      </c>
      <c r="C110" s="12">
        <v>0</v>
      </c>
      <c r="D110" s="4">
        <v>2</v>
      </c>
    </row>
    <row r="111" spans="1:4" ht="31.5" x14ac:dyDescent="0.25">
      <c r="A111" s="5" t="s">
        <v>117</v>
      </c>
      <c r="B111" s="12">
        <f>12+2+2+2+2+3</f>
        <v>23</v>
      </c>
      <c r="C111" s="12">
        <f>2+1</f>
        <v>3</v>
      </c>
      <c r="D111" s="4">
        <f>2+2+4+2+2</f>
        <v>12</v>
      </c>
    </row>
    <row r="112" spans="1:4" x14ac:dyDescent="0.25">
      <c r="A112" s="5" t="s">
        <v>118</v>
      </c>
      <c r="B112" s="12">
        <v>2</v>
      </c>
      <c r="C112" s="12">
        <v>0</v>
      </c>
      <c r="D112" s="4">
        <v>1</v>
      </c>
    </row>
    <row r="113" spans="1:4" x14ac:dyDescent="0.25">
      <c r="A113" s="5" t="s">
        <v>119</v>
      </c>
      <c r="B113" s="12">
        <f>2+2</f>
        <v>4</v>
      </c>
      <c r="C113" s="12">
        <v>0</v>
      </c>
      <c r="D113" s="4">
        <v>4</v>
      </c>
    </row>
    <row r="114" spans="1:4" x14ac:dyDescent="0.25">
      <c r="A114" s="5" t="s">
        <v>120</v>
      </c>
      <c r="B114" s="12">
        <v>2</v>
      </c>
      <c r="C114" s="12">
        <v>0</v>
      </c>
      <c r="D114" s="4">
        <v>2</v>
      </c>
    </row>
    <row r="115" spans="1:4" x14ac:dyDescent="0.25">
      <c r="A115" s="5" t="s">
        <v>121</v>
      </c>
      <c r="B115" s="12">
        <v>6</v>
      </c>
      <c r="C115" s="12">
        <v>0</v>
      </c>
      <c r="D115" s="4">
        <v>6</v>
      </c>
    </row>
    <row r="116" spans="1:4" x14ac:dyDescent="0.25">
      <c r="A116" s="5" t="s">
        <v>122</v>
      </c>
      <c r="B116" s="12">
        <v>2</v>
      </c>
      <c r="C116" s="12">
        <v>0</v>
      </c>
      <c r="D116" s="4">
        <v>1</v>
      </c>
    </row>
    <row r="117" spans="1:4" ht="31.5" x14ac:dyDescent="0.25">
      <c r="A117" s="5" t="s">
        <v>123</v>
      </c>
      <c r="B117" s="12">
        <f>2+2+2+2+2+2+2</f>
        <v>14</v>
      </c>
      <c r="C117" s="12">
        <f>8+1+1</f>
        <v>10</v>
      </c>
      <c r="D117" s="4">
        <f>1+2+2+2+2+1+1+2</f>
        <v>13</v>
      </c>
    </row>
    <row r="118" spans="1:4" ht="16.5" thickBot="1" x14ac:dyDescent="0.3">
      <c r="A118" s="23" t="s">
        <v>124</v>
      </c>
      <c r="B118" s="16">
        <v>5</v>
      </c>
      <c r="C118" s="16">
        <v>0</v>
      </c>
      <c r="D118" s="17">
        <v>5</v>
      </c>
    </row>
    <row r="119" spans="1:4" ht="16.5" thickBot="1" x14ac:dyDescent="0.3">
      <c r="A119" s="45" t="s">
        <v>0</v>
      </c>
      <c r="B119" s="47" t="s">
        <v>1</v>
      </c>
      <c r="C119" s="48"/>
      <c r="D119" s="49"/>
    </row>
    <row r="120" spans="1:4" ht="16.5" thickBot="1" x14ac:dyDescent="0.3">
      <c r="A120" s="46"/>
      <c r="B120" s="37" t="s">
        <v>2</v>
      </c>
      <c r="C120" s="37" t="s">
        <v>3</v>
      </c>
      <c r="D120" s="37" t="s">
        <v>4</v>
      </c>
    </row>
    <row r="121" spans="1:4" ht="35.25" thickBot="1" x14ac:dyDescent="0.3">
      <c r="A121" s="38" t="s">
        <v>7</v>
      </c>
      <c r="B121" s="42">
        <f>B122+B123+B124+B125+B126+B127+B128+B129+B130+B131+B132+B133+B134+B135+B136+B137+B138+B137+B138+B139+B140+B142+B143+B144+B145+B146+B148+B149+B150+B151+B152+B153+B154+B157+B158</f>
        <v>1553</v>
      </c>
      <c r="C121" s="43">
        <f>C122+C123+C124+C125+C126+C127+C128+C129+C130+C131+C132+C133+C134+C135+C136+C137+C138+C139+C140+C141+C142+C143+C144+C145+C146+C147+C148+C149+C150+C151+C152+C153+C154+C155+C157+C158</f>
        <v>72</v>
      </c>
      <c r="D121" s="44">
        <f>D122+D123+D124+D125+D126+D127+D128+D129+D130+D131+D132+D133+D134+D135+D136+D137+D138+D139+D140+D141+D142+D143+D144+D145+D146+D147+D148+D149+D150+D151+D152+D153+D154+D155+D157+D158</f>
        <v>322</v>
      </c>
    </row>
    <row r="122" spans="1:4" ht="15" customHeight="1" x14ac:dyDescent="0.25">
      <c r="A122" s="24" t="s">
        <v>125</v>
      </c>
      <c r="B122" s="7">
        <f>8+8+2</f>
        <v>18</v>
      </c>
      <c r="C122" s="7">
        <v>0</v>
      </c>
      <c r="D122" s="14">
        <v>2</v>
      </c>
    </row>
    <row r="123" spans="1:4" x14ac:dyDescent="0.25">
      <c r="A123" s="5" t="s">
        <v>126</v>
      </c>
      <c r="B123" s="12">
        <v>10</v>
      </c>
      <c r="C123" s="12">
        <v>1</v>
      </c>
      <c r="D123" s="4">
        <v>10</v>
      </c>
    </row>
    <row r="124" spans="1:4" x14ac:dyDescent="0.25">
      <c r="A124" s="5" t="s">
        <v>127</v>
      </c>
      <c r="B124" s="12">
        <f>4+2+4</f>
        <v>10</v>
      </c>
      <c r="C124" s="12">
        <v>0</v>
      </c>
      <c r="D124" s="4">
        <v>8</v>
      </c>
    </row>
    <row r="125" spans="1:4" x14ac:dyDescent="0.25">
      <c r="A125" s="5" t="s">
        <v>128</v>
      </c>
      <c r="B125" s="12">
        <v>2</v>
      </c>
      <c r="C125" s="12">
        <v>0</v>
      </c>
      <c r="D125" s="4">
        <v>2</v>
      </c>
    </row>
    <row r="126" spans="1:4" x14ac:dyDescent="0.25">
      <c r="A126" s="5" t="s">
        <v>129</v>
      </c>
      <c r="B126" s="12">
        <f>2+2</f>
        <v>4</v>
      </c>
      <c r="C126" s="12">
        <v>0</v>
      </c>
      <c r="D126" s="4">
        <v>4</v>
      </c>
    </row>
    <row r="127" spans="1:4" ht="31.5" x14ac:dyDescent="0.25">
      <c r="A127" s="21" t="s">
        <v>20</v>
      </c>
      <c r="B127" s="12">
        <f>2+2+2+2+2</f>
        <v>10</v>
      </c>
      <c r="C127" s="12">
        <v>1</v>
      </c>
      <c r="D127" s="4">
        <f>1+2+2+2+2</f>
        <v>9</v>
      </c>
    </row>
    <row r="128" spans="1:4" ht="41.25" customHeight="1" x14ac:dyDescent="0.25">
      <c r="A128" s="21" t="s">
        <v>21</v>
      </c>
      <c r="B128" s="12">
        <f>12+4+4+4+4+4</f>
        <v>32</v>
      </c>
      <c r="C128" s="12">
        <v>1</v>
      </c>
      <c r="D128" s="4">
        <f>12+2+2+3+2+3</f>
        <v>24</v>
      </c>
    </row>
    <row r="129" spans="1:4" ht="63" x14ac:dyDescent="0.25">
      <c r="A129" s="5" t="s">
        <v>29</v>
      </c>
      <c r="B129" s="12">
        <f>14+14+4</f>
        <v>32</v>
      </c>
      <c r="C129" s="12">
        <f>10+7+3</f>
        <v>20</v>
      </c>
      <c r="D129" s="4">
        <v>32</v>
      </c>
    </row>
    <row r="130" spans="1:4" ht="47.25" x14ac:dyDescent="0.25">
      <c r="A130" s="5" t="s">
        <v>130</v>
      </c>
      <c r="B130" s="12">
        <v>20</v>
      </c>
      <c r="C130" s="12">
        <v>6</v>
      </c>
      <c r="D130" s="4">
        <v>20</v>
      </c>
    </row>
    <row r="131" spans="1:4" x14ac:dyDescent="0.25">
      <c r="A131" s="5" t="s">
        <v>131</v>
      </c>
      <c r="B131" s="12">
        <v>2</v>
      </c>
      <c r="C131" s="12">
        <v>0</v>
      </c>
      <c r="D131" s="4">
        <v>2</v>
      </c>
    </row>
    <row r="132" spans="1:4" x14ac:dyDescent="0.25">
      <c r="A132" s="5" t="s">
        <v>132</v>
      </c>
      <c r="B132" s="12">
        <f>2+2+2+2</f>
        <v>8</v>
      </c>
      <c r="C132" s="12">
        <v>0</v>
      </c>
      <c r="D132" s="4">
        <v>8</v>
      </c>
    </row>
    <row r="133" spans="1:4" x14ac:dyDescent="0.25">
      <c r="A133" s="5" t="s">
        <v>133</v>
      </c>
      <c r="B133" s="12">
        <f>6+2+3+2+2</f>
        <v>15</v>
      </c>
      <c r="C133" s="12">
        <v>1</v>
      </c>
      <c r="D133" s="4">
        <f>2+2+3+2+2</f>
        <v>11</v>
      </c>
    </row>
    <row r="134" spans="1:4" ht="31.5" x14ac:dyDescent="0.25">
      <c r="A134" s="5" t="s">
        <v>134</v>
      </c>
      <c r="B134" s="12">
        <f>2+2+2+2+2+2+2</f>
        <v>14</v>
      </c>
      <c r="C134" s="12">
        <v>0</v>
      </c>
      <c r="D134" s="4">
        <f>1+2+2+2+2+2+2</f>
        <v>13</v>
      </c>
    </row>
    <row r="135" spans="1:4" ht="31.5" x14ac:dyDescent="0.25">
      <c r="A135" s="5" t="s">
        <v>135</v>
      </c>
      <c r="B135" s="12">
        <f>2+3+4+2</f>
        <v>11</v>
      </c>
      <c r="C135" s="12">
        <v>0</v>
      </c>
      <c r="D135" s="4">
        <v>7</v>
      </c>
    </row>
    <row r="136" spans="1:4" x14ac:dyDescent="0.25">
      <c r="A136" s="5" t="s">
        <v>136</v>
      </c>
      <c r="B136" s="12">
        <f>2+2+2</f>
        <v>6</v>
      </c>
      <c r="C136" s="12">
        <v>0</v>
      </c>
      <c r="D136" s="4">
        <v>6</v>
      </c>
    </row>
    <row r="137" spans="1:4" x14ac:dyDescent="0.25">
      <c r="A137" s="5" t="s">
        <v>137</v>
      </c>
      <c r="B137" s="12">
        <f>2+2+2+8</f>
        <v>14</v>
      </c>
      <c r="C137" s="12">
        <v>0</v>
      </c>
      <c r="D137" s="4">
        <f>2+2+2+4</f>
        <v>10</v>
      </c>
    </row>
    <row r="138" spans="1:4" ht="50.25" customHeight="1" x14ac:dyDescent="0.25">
      <c r="A138" s="5" t="s">
        <v>138</v>
      </c>
      <c r="B138" s="12">
        <f>2+2+4+4+4+2+2+2+2</f>
        <v>24</v>
      </c>
      <c r="C138" s="12">
        <v>2</v>
      </c>
      <c r="D138" s="4">
        <f>2+2+4+4+4+2+2+2+2</f>
        <v>24</v>
      </c>
    </row>
    <row r="139" spans="1:4" ht="18" customHeight="1" x14ac:dyDescent="0.25">
      <c r="A139" s="5" t="s">
        <v>139</v>
      </c>
      <c r="B139" s="12">
        <v>6</v>
      </c>
      <c r="C139" s="12">
        <v>1</v>
      </c>
      <c r="D139" s="4">
        <v>5</v>
      </c>
    </row>
    <row r="140" spans="1:4" ht="15.75" customHeight="1" x14ac:dyDescent="0.25">
      <c r="A140" s="5" t="s">
        <v>140</v>
      </c>
      <c r="B140" s="12">
        <v>2</v>
      </c>
      <c r="C140" s="12">
        <v>0</v>
      </c>
      <c r="D140" s="4">
        <v>2</v>
      </c>
    </row>
    <row r="141" spans="1:4" ht="18" customHeight="1" x14ac:dyDescent="0.25">
      <c r="A141" s="5" t="s">
        <v>141</v>
      </c>
      <c r="B141" s="12">
        <v>2</v>
      </c>
      <c r="C141" s="12">
        <v>0</v>
      </c>
      <c r="D141" s="4">
        <v>2</v>
      </c>
    </row>
    <row r="142" spans="1:4" ht="80.25" customHeight="1" x14ac:dyDescent="0.25">
      <c r="A142" s="5" t="s">
        <v>142</v>
      </c>
      <c r="B142" s="12">
        <f>2+2+2+2+2+2+2+2+2+2+2+2+2+2+2</f>
        <v>30</v>
      </c>
      <c r="C142" s="12">
        <v>0</v>
      </c>
      <c r="D142" s="4">
        <f>2+2+2+2+2+2+2+2+2+2+2+2+2+2+2</f>
        <v>30</v>
      </c>
    </row>
    <row r="143" spans="1:4" ht="30" customHeight="1" x14ac:dyDescent="0.25">
      <c r="A143" s="5" t="s">
        <v>22</v>
      </c>
      <c r="B143" s="12">
        <f>2+2+3+2</f>
        <v>9</v>
      </c>
      <c r="C143" s="12">
        <v>1</v>
      </c>
      <c r="D143" s="4">
        <f>2+2+3+2</f>
        <v>9</v>
      </c>
    </row>
    <row r="144" spans="1:4" ht="15.75" customHeight="1" x14ac:dyDescent="0.25">
      <c r="A144" s="5" t="s">
        <v>23</v>
      </c>
      <c r="B144" s="12">
        <v>4</v>
      </c>
      <c r="C144" s="12">
        <v>0</v>
      </c>
      <c r="D144" s="4">
        <v>4</v>
      </c>
    </row>
    <row r="145" spans="1:4" ht="13.5" customHeight="1" x14ac:dyDescent="0.25">
      <c r="A145" s="5" t="s">
        <v>24</v>
      </c>
      <c r="B145" s="12">
        <v>2</v>
      </c>
      <c r="C145" s="12">
        <v>0</v>
      </c>
      <c r="D145" s="4">
        <v>2</v>
      </c>
    </row>
    <row r="146" spans="1:4" ht="17.25" customHeight="1" x14ac:dyDescent="0.25">
      <c r="A146" s="5" t="s">
        <v>25</v>
      </c>
      <c r="B146" s="12">
        <v>2</v>
      </c>
      <c r="C146" s="12">
        <v>0</v>
      </c>
      <c r="D146" s="4">
        <v>2</v>
      </c>
    </row>
    <row r="147" spans="1:4" ht="78.75" x14ac:dyDescent="0.25">
      <c r="A147" s="5" t="s">
        <v>26</v>
      </c>
      <c r="B147" s="12">
        <f>2+2+3+3+2+4+2+2+3+3+3+4+2+2+2+2+2+2+2+2+2+2+2+2+3+2</f>
        <v>62</v>
      </c>
      <c r="C147" s="12">
        <v>2</v>
      </c>
      <c r="D147" s="4">
        <f>2+2+3+3+2+2+2+2+3+3+3+3+2+2+2+2+2+2+2+2+2+2+2+2+2+2</f>
        <v>58</v>
      </c>
    </row>
    <row r="148" spans="1:4" x14ac:dyDescent="0.25">
      <c r="A148" s="5" t="s">
        <v>143</v>
      </c>
      <c r="B148" s="12">
        <f>90+145</f>
        <v>235</v>
      </c>
      <c r="C148" s="12">
        <v>0</v>
      </c>
      <c r="D148" s="4">
        <v>0</v>
      </c>
    </row>
    <row r="149" spans="1:4" x14ac:dyDescent="0.25">
      <c r="A149" s="5" t="s">
        <v>144</v>
      </c>
      <c r="B149" s="12">
        <f>10+12+48+114</f>
        <v>184</v>
      </c>
      <c r="C149" s="12">
        <v>0</v>
      </c>
      <c r="D149" s="4">
        <v>0</v>
      </c>
    </row>
    <row r="150" spans="1:4" ht="31.5" x14ac:dyDescent="0.25">
      <c r="A150" s="5" t="s">
        <v>145</v>
      </c>
      <c r="B150" s="12">
        <f>103+64+60+30+49+63+116</f>
        <v>485</v>
      </c>
      <c r="C150" s="12">
        <f>6</f>
        <v>6</v>
      </c>
      <c r="D150" s="4">
        <v>0</v>
      </c>
    </row>
    <row r="151" spans="1:4" ht="31.5" x14ac:dyDescent="0.25">
      <c r="A151" s="5" t="s">
        <v>146</v>
      </c>
      <c r="B151" s="12">
        <v>52</v>
      </c>
      <c r="C151" s="12">
        <v>25</v>
      </c>
      <c r="D151" s="4">
        <v>0</v>
      </c>
    </row>
    <row r="152" spans="1:4" x14ac:dyDescent="0.25">
      <c r="A152" s="5" t="s">
        <v>147</v>
      </c>
      <c r="B152" s="12">
        <v>6</v>
      </c>
      <c r="C152" s="12">
        <v>4</v>
      </c>
      <c r="D152" s="4">
        <v>0</v>
      </c>
    </row>
    <row r="153" spans="1:4" x14ac:dyDescent="0.25">
      <c r="A153" s="23" t="s">
        <v>148</v>
      </c>
      <c r="B153" s="16">
        <v>24</v>
      </c>
      <c r="C153" s="16">
        <v>0</v>
      </c>
      <c r="D153" s="17">
        <v>0</v>
      </c>
    </row>
    <row r="154" spans="1:4" x14ac:dyDescent="0.25">
      <c r="A154" s="22" t="s">
        <v>11</v>
      </c>
      <c r="B154" s="16">
        <v>226</v>
      </c>
      <c r="C154" s="16">
        <v>0</v>
      </c>
      <c r="D154" s="17">
        <v>0</v>
      </c>
    </row>
    <row r="155" spans="1:4" x14ac:dyDescent="0.25">
      <c r="A155" s="5" t="s">
        <v>149</v>
      </c>
      <c r="B155" s="12">
        <v>1</v>
      </c>
      <c r="C155" s="12">
        <v>0</v>
      </c>
      <c r="D155" s="4">
        <v>0</v>
      </c>
    </row>
    <row r="156" spans="1:4" x14ac:dyDescent="0.25">
      <c r="A156" s="8" t="s">
        <v>27</v>
      </c>
      <c r="B156" s="12"/>
      <c r="C156" s="12"/>
      <c r="D156" s="4"/>
    </row>
    <row r="157" spans="1:4" x14ac:dyDescent="0.25">
      <c r="A157" s="5" t="s">
        <v>150</v>
      </c>
      <c r="B157" s="12">
        <v>4</v>
      </c>
      <c r="C157" s="12">
        <v>1</v>
      </c>
      <c r="D157" s="4">
        <v>4</v>
      </c>
    </row>
    <row r="158" spans="1:4" ht="32.25" thickBot="1" x14ac:dyDescent="0.3">
      <c r="A158" s="27" t="s">
        <v>151</v>
      </c>
      <c r="B158" s="10">
        <f>2+2+2+2+2+2</f>
        <v>12</v>
      </c>
      <c r="C158" s="10">
        <v>0</v>
      </c>
      <c r="D158" s="11">
        <f>2+2+2+2+2+2</f>
        <v>12</v>
      </c>
    </row>
    <row r="160" spans="1:4" x14ac:dyDescent="0.25">
      <c r="A160" s="1" t="s">
        <v>158</v>
      </c>
    </row>
    <row r="161" spans="1:4" s="2" customFormat="1" x14ac:dyDescent="0.25">
      <c r="A161" s="1"/>
      <c r="B161" s="1"/>
      <c r="C161" s="1"/>
      <c r="D161" s="1"/>
    </row>
  </sheetData>
  <mergeCells count="8">
    <mergeCell ref="A6:D6"/>
    <mergeCell ref="A7:D7"/>
    <mergeCell ref="A8:A9"/>
    <mergeCell ref="B8:D8"/>
    <mergeCell ref="A52:A53"/>
    <mergeCell ref="B52:D52"/>
    <mergeCell ref="A119:A120"/>
    <mergeCell ref="B119:D119"/>
  </mergeCells>
  <pageMargins left="0.70866141732283472" right="0.70866141732283472" top="0.74803149606299213" bottom="0.74803149606299213" header="0.31496062992125984" footer="0.31496062992125984"/>
  <pageSetup paperSize="8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Вика</dc:creator>
  <cp:lastModifiedBy>Сёменов Дмитрий Иванович</cp:lastModifiedBy>
  <cp:lastPrinted>2021-12-28T11:32:17Z</cp:lastPrinted>
  <dcterms:created xsi:type="dcterms:W3CDTF">2020-01-15T10:07:42Z</dcterms:created>
  <dcterms:modified xsi:type="dcterms:W3CDTF">2022-06-21T13:09:25Z</dcterms:modified>
</cp:coreProperties>
</file>